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rang\Desktop\Fran\2020\CIPEM\Participación\Participación en organizaciones\"/>
    </mc:Choice>
  </mc:AlternateContent>
  <xr:revisionPtr revIDLastSave="0" documentId="13_ncr:1_{709E5BB4-701D-4C80-9B60-3EB722B47002}" xr6:coauthVersionLast="45" xr6:coauthVersionMax="45" xr10:uidLastSave="{00000000-0000-0000-0000-000000000000}"/>
  <bookViews>
    <workbookView xWindow="-108" yWindow="-108" windowWidth="23256" windowHeight="12576" tabRatio="758" activeTab="3" xr2:uid="{00000000-000D-0000-FFFF-FFFF00000000}"/>
  </bookViews>
  <sheets>
    <sheet name="-100" sheetId="1" r:id="rId1"/>
    <sheet name="Votantes -120" sheetId="2" r:id="rId2"/>
    <sheet name="Votantes Region" sheetId="3" r:id="rId3"/>
    <sheet name="CASEN" sheetId="4" r:id="rId4"/>
    <sheet name="CASEN x Región" sheetId="10" r:id="rId5"/>
    <sheet name="ENCAVIDAM" sheetId="6" r:id="rId6"/>
    <sheet name="CEP" sheetId="7" r:id="rId7"/>
    <sheet name="ENCAVI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8" i="10" l="1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47" i="10"/>
  <c r="I34" i="2" l="1"/>
  <c r="I35" i="2"/>
  <c r="I36" i="2"/>
  <c r="J33" i="2"/>
  <c r="I33" i="2" s="1"/>
  <c r="D34" i="2"/>
  <c r="D35" i="2"/>
  <c r="D33" i="2"/>
  <c r="T6" i="2"/>
  <c r="T5" i="2"/>
  <c r="P6" i="2"/>
  <c r="P5" i="2"/>
  <c r="L6" i="2"/>
  <c r="L5" i="2"/>
  <c r="H6" i="2"/>
  <c r="H5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12" i="2"/>
  <c r="P33" i="1" l="1"/>
  <c r="P32" i="1"/>
  <c r="L33" i="1"/>
  <c r="L32" i="1"/>
  <c r="H33" i="1"/>
  <c r="H3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37" i="1"/>
  <c r="P6" i="1"/>
  <c r="P5" i="1"/>
  <c r="H6" i="1" l="1"/>
  <c r="H5" i="1"/>
  <c r="L6" i="1"/>
  <c r="L5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10" i="1"/>
</calcChain>
</file>

<file path=xl/sharedStrings.xml><?xml version="1.0" encoding="utf-8"?>
<sst xmlns="http://schemas.openxmlformats.org/spreadsheetml/2006/main" count="903" uniqueCount="158">
  <si>
    <t>60-79</t>
  </si>
  <si>
    <t>80+</t>
  </si>
  <si>
    <t>Total</t>
  </si>
  <si>
    <t>AM</t>
  </si>
  <si>
    <t>Aisen Del Gral.</t>
  </si>
  <si>
    <t>Arica Y Parinaco</t>
  </si>
  <si>
    <t>De Antofagasta</t>
  </si>
  <si>
    <t>De Atacama</t>
  </si>
  <si>
    <t>De Coquimbo</t>
  </si>
  <si>
    <t>De La Araucania</t>
  </si>
  <si>
    <t>De Los Lagos</t>
  </si>
  <si>
    <t>De Los Rios</t>
  </si>
  <si>
    <t>De Magallanes Y</t>
  </si>
  <si>
    <t>De Tarapaca</t>
  </si>
  <si>
    <t>De Valparaiso</t>
  </si>
  <si>
    <t>De Ñuble</t>
  </si>
  <si>
    <t>Del Biobio</t>
  </si>
  <si>
    <t>Del Libertador B</t>
  </si>
  <si>
    <t>Del Maule</t>
  </si>
  <si>
    <t>Metropolitana De</t>
  </si>
  <si>
    <t>Votó</t>
  </si>
  <si>
    <t>No Votó</t>
  </si>
  <si>
    <t>Region</t>
  </si>
  <si>
    <t>60 - 79 años</t>
  </si>
  <si>
    <t>80 o más</t>
  </si>
  <si>
    <t>femenino</t>
  </si>
  <si>
    <t>masculino</t>
  </si>
  <si>
    <t>AFILIADOS</t>
  </si>
  <si>
    <t>Femenino</t>
  </si>
  <si>
    <t>Masculino</t>
  </si>
  <si>
    <t>Votantes</t>
  </si>
  <si>
    <t>18-29</t>
  </si>
  <si>
    <t>30-59</t>
  </si>
  <si>
    <t>60+</t>
  </si>
  <si>
    <t>Nuevo</t>
  </si>
  <si>
    <t>Ratificado</t>
  </si>
  <si>
    <t>Suspendido</t>
  </si>
  <si>
    <t>Total mayores de 60:</t>
  </si>
  <si>
    <t>Sin Partido</t>
  </si>
  <si>
    <t>Aisen</t>
  </si>
  <si>
    <t>Arica</t>
  </si>
  <si>
    <t>Antofagasta</t>
  </si>
  <si>
    <t>Atacama</t>
  </si>
  <si>
    <t>Coquimbo</t>
  </si>
  <si>
    <t>Los Lagos</t>
  </si>
  <si>
    <t>Magallanes</t>
  </si>
  <si>
    <t>Tarapacá</t>
  </si>
  <si>
    <t>Valparaíso</t>
  </si>
  <si>
    <t>Ñuble</t>
  </si>
  <si>
    <t>Biobío</t>
  </si>
  <si>
    <t>O'Higgins</t>
  </si>
  <si>
    <t>Maule</t>
  </si>
  <si>
    <t>RM</t>
  </si>
  <si>
    <t>Votantes - Se excluyeron a las personas mayores de 120 años</t>
  </si>
  <si>
    <t>Afiliados  - Se excluyeron a las personas mayores de 120 años</t>
  </si>
  <si>
    <t>Club deportivo o recreativo</t>
  </si>
  <si>
    <t>Organización religiosa o de iglesia</t>
  </si>
  <si>
    <t>Agrupaciones de adulto mayor (club de adulto mayor, asistentes de centros de día, otros)</t>
  </si>
  <si>
    <t>Centro de padres y apoderados</t>
  </si>
  <si>
    <t>Otra. Especifique</t>
  </si>
  <si>
    <t>No participa en ninguna organización o grupo</t>
  </si>
  <si>
    <t>No sabe/no responde</t>
  </si>
  <si>
    <t>Juntas de vecinos u otra organización territorial (comité de aguas, comité de allegados, otros)</t>
  </si>
  <si>
    <t>Agrupaciones artísticas o culturales (grupo folclórico, de teatro, de música, de baile, de danza, otros)</t>
  </si>
  <si>
    <t>Agrupaciones de mujeres (centros de madres, talleres de mujeres, organizaciones de mujeres y/o género, otros)</t>
  </si>
  <si>
    <t>Juntas de vecinos u otra organización territorial</t>
  </si>
  <si>
    <t>Agrupaciones artísticas o culturales</t>
  </si>
  <si>
    <t>Grupos de identidad cultural</t>
  </si>
  <si>
    <t>Agrupaciones juveniles o de estudiantes</t>
  </si>
  <si>
    <t>Agrupaciones de mujeres</t>
  </si>
  <si>
    <t>Agrupaciones de adulto mayor</t>
  </si>
  <si>
    <t>Grupos de voluntariado</t>
  </si>
  <si>
    <t>Grupos de autoayuda en salud</t>
  </si>
  <si>
    <t>Agrupación ideológica</t>
  </si>
  <si>
    <t>Agrupación corporativa</t>
  </si>
  <si>
    <t>Organización</t>
  </si>
  <si>
    <t>18 - 29</t>
  </si>
  <si>
    <t>30 - 59</t>
  </si>
  <si>
    <t>60 +</t>
  </si>
  <si>
    <t>80 +</t>
  </si>
  <si>
    <t>Araucania</t>
  </si>
  <si>
    <t>Los Ríos</t>
  </si>
  <si>
    <t>País</t>
  </si>
  <si>
    <t>Región</t>
  </si>
  <si>
    <t>Grupo de identidad cultural (asociaciones indígenas, círculos de inmigrantes, otros)</t>
  </si>
  <si>
    <t>Grupos de voluntariado (damas de colores, cruz roja, voluntarios en instituciones de caridad, otros)</t>
  </si>
  <si>
    <t>Grupos de autoayuda en salud (de diabéticos, hipertensos, obesos, alcohólicos anónimos, personas con discapacidad, grupos asociados a otros problemas de salud)</t>
  </si>
  <si>
    <t>Partido político</t>
  </si>
  <si>
    <t>Sindicato</t>
  </si>
  <si>
    <t>Asociación gremial, colegio profesional, otros</t>
  </si>
  <si>
    <t>Centro de Padres y Apoderados</t>
  </si>
  <si>
    <t>Otro. Especifique</t>
  </si>
  <si>
    <t>60 - 79</t>
  </si>
  <si>
    <t>Si</t>
  </si>
  <si>
    <t>No</t>
  </si>
  <si>
    <t>NS/NR</t>
  </si>
  <si>
    <t>Identificación con partido político</t>
  </si>
  <si>
    <t>Ninguno</t>
  </si>
  <si>
    <t>No sabe</t>
  </si>
  <si>
    <t>No contesta</t>
  </si>
  <si>
    <t>DC</t>
  </si>
  <si>
    <t>RN</t>
  </si>
  <si>
    <t>PPD</t>
  </si>
  <si>
    <t>UDI</t>
  </si>
  <si>
    <t>PS</t>
  </si>
  <si>
    <t>PRSD</t>
  </si>
  <si>
    <t>PC</t>
  </si>
  <si>
    <t>EVOPOLI</t>
  </si>
  <si>
    <t>RD</t>
  </si>
  <si>
    <t>Participa</t>
  </si>
  <si>
    <t>Participa en alguna organización</t>
  </si>
  <si>
    <t>No Participa</t>
  </si>
  <si>
    <t>Agrupaciones artístico-culturales</t>
  </si>
  <si>
    <t>Agrupaciones juveniles o estudiantiles</t>
  </si>
  <si>
    <t>Club o grupo de adulto mayor</t>
  </si>
  <si>
    <t>Agrupación ideológica o corporativa</t>
  </si>
  <si>
    <t>Organizaciones indígenas</t>
  </si>
  <si>
    <t>Centros de padres y apoderados</t>
  </si>
  <si>
    <t>Centros de madres</t>
  </si>
  <si>
    <t>Organizaciones de diversidad sexual</t>
  </si>
  <si>
    <t>Otra</t>
  </si>
  <si>
    <t>yxp7_5_a</t>
  </si>
  <si>
    <t>yxp7_5_b</t>
  </si>
  <si>
    <t>yxp7_5_c</t>
  </si>
  <si>
    <t>yxp7_5_d</t>
  </si>
  <si>
    <t>yxp7_5_e</t>
  </si>
  <si>
    <t>yxp7_5_f</t>
  </si>
  <si>
    <t>yxp7_5_g</t>
  </si>
  <si>
    <t>yxp7_5_h</t>
  </si>
  <si>
    <t>yxp7_5_i</t>
  </si>
  <si>
    <t>yxp7_5_j</t>
  </si>
  <si>
    <t>yxp7_5_k</t>
  </si>
  <si>
    <t>yxp7_5_l</t>
  </si>
  <si>
    <t>yxp7_5_m</t>
  </si>
  <si>
    <t>yxp7_5_n</t>
  </si>
  <si>
    <t>Región Norte a Sur</t>
  </si>
  <si>
    <t>Ocupados</t>
  </si>
  <si>
    <t>Desocupad</t>
  </si>
  <si>
    <t>Inactivos</t>
  </si>
  <si>
    <t>60-64</t>
  </si>
  <si>
    <t>65-69</t>
  </si>
  <si>
    <t>70-74</t>
  </si>
  <si>
    <t>75-79</t>
  </si>
  <si>
    <t>Rango Etario</t>
  </si>
  <si>
    <t>Desocupados</t>
  </si>
  <si>
    <t>Actividad</t>
  </si>
  <si>
    <t>Si Participa</t>
  </si>
  <si>
    <t>NS/NC</t>
  </si>
  <si>
    <t>Rayados u otros daños a casas o vehículos</t>
  </si>
  <si>
    <t>Personas consumiendo drogas o alcohol en la vía pública</t>
  </si>
  <si>
    <t>Personas traficando drogas en la vía pública</t>
  </si>
  <si>
    <t>Personas peleando o amenazándose en la vía pública</t>
  </si>
  <si>
    <t>Balaceras o disparos</t>
  </si>
  <si>
    <t>Tipos de violencia presenciado muchas veces o siempre</t>
  </si>
  <si>
    <t>Balaceras</t>
  </si>
  <si>
    <t>Aysén</t>
  </si>
  <si>
    <t>Araucanía</t>
  </si>
  <si>
    <t>Arica y Par.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</si>
</sst>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/>
    <xf numFmtId="164" fontId="0" fillId="0" borderId="0" xfId="1" applyNumberFormat="1" applyFont="1" applyAlignment="1">
      <alignment horizontal="left" vertical="center" wrapText="1"/>
    </xf>
    <xf numFmtId="164" fontId="3" fillId="0" borderId="0" xfId="1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Font="1" applyAlignment="1">
      <alignment horizontal="left"/>
    </xf>
    <xf numFmtId="0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left"/>
    </xf>
  </cellXfs>
  <cellStyles count="2">
    <cellStyle name="Normal" xfId="0" builtinId="0"/>
    <cellStyle name="Percent" xfId="1" builtinId="5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Grupos etarios que votaron</a:t>
            </a:r>
            <a:r>
              <a:rPr lang="en-US" baseline="0"/>
              <a:t> en 1ra vuelta de 2017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'Votantes -120'!$C$3</c:f>
              <c:strCache>
                <c:ptCount val="1"/>
                <c:pt idx="0">
                  <c:v>Votó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'Votantes -120'!$B$4:$B$7</c:f>
              <c:strCache>
                <c:ptCount val="4"/>
                <c:pt idx="0">
                  <c:v>18-29</c:v>
                </c:pt>
                <c:pt idx="1">
                  <c:v>30-59</c:v>
                </c:pt>
                <c:pt idx="2">
                  <c:v>60+</c:v>
                </c:pt>
                <c:pt idx="3">
                  <c:v>80+</c:v>
                </c:pt>
              </c:strCache>
            </c:strRef>
          </c:cat>
          <c:val>
            <c:numRef>
              <c:f>'Votantes -120'!$C$4:$C$7</c:f>
              <c:numCache>
                <c:formatCode>0.0%</c:formatCode>
                <c:ptCount val="4"/>
                <c:pt idx="0">
                  <c:v>0.36670000000000003</c:v>
                </c:pt>
                <c:pt idx="1">
                  <c:v>0.47100000000000003</c:v>
                </c:pt>
                <c:pt idx="2">
                  <c:v>0.56110000000000004</c:v>
                </c:pt>
                <c:pt idx="3">
                  <c:v>0.33939999999999998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B-4423-A258-CB69D6A8440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1419160"/>
        <c:axId val="225926856"/>
      </c:barChart>
      <c:catAx>
        <c:axId val="171419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926856"/>
        <c:crosses val="autoZero"/>
        <c:auto val="1"/>
        <c:lblAlgn val="ctr"/>
        <c:lblOffset val="100"/>
        <c:noMultiLvlLbl val="0"/>
      </c:catAx>
      <c:valAx>
        <c:axId val="225926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419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CASEN!$H$30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CASEN!$G$31:$G$36</c:f>
              <c:strCache>
                <c:ptCount val="6"/>
                <c:pt idx="0">
                  <c:v>60-64</c:v>
                </c:pt>
                <c:pt idx="1">
                  <c:v>65-69</c:v>
                </c:pt>
                <c:pt idx="2">
                  <c:v>70-74</c:v>
                </c:pt>
                <c:pt idx="3">
                  <c:v>75-79</c:v>
                </c:pt>
                <c:pt idx="4">
                  <c:v>80+</c:v>
                </c:pt>
                <c:pt idx="5">
                  <c:v>Total</c:v>
                </c:pt>
              </c:strCache>
            </c:strRef>
          </c:cat>
          <c:val>
            <c:numRef>
              <c:f>CASEN!$H$31:$H$36</c:f>
              <c:numCache>
                <c:formatCode>0.0%</c:formatCode>
                <c:ptCount val="6"/>
                <c:pt idx="0">
                  <c:v>0.5706</c:v>
                </c:pt>
                <c:pt idx="1">
                  <c:v>0.35119999999999996</c:v>
                </c:pt>
                <c:pt idx="2">
                  <c:v>0.2104</c:v>
                </c:pt>
                <c:pt idx="3">
                  <c:v>0.13550000000000001</c:v>
                </c:pt>
                <c:pt idx="4">
                  <c:v>4.4400000000000002E-2</c:v>
                </c:pt>
                <c:pt idx="5">
                  <c:v>0.30790000000000001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2A-4A82-9322-40B963AB3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5175224"/>
        <c:axId val="226274192"/>
      </c:barChart>
      <c:catAx>
        <c:axId val="225175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274192"/>
        <c:crosses val="autoZero"/>
        <c:auto val="1"/>
        <c:lblAlgn val="ctr"/>
        <c:lblOffset val="100"/>
        <c:noMultiLvlLbl val="0"/>
      </c:catAx>
      <c:valAx>
        <c:axId val="226274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175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Tipos de violencia presenciado muchas veces o siempre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CASEN!$AA$1</c:f>
              <c:strCache>
                <c:ptCount val="1"/>
                <c:pt idx="0">
                  <c:v>60 - 79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CASEN!$Z$2:$Z$6</c:f>
              <c:strCache>
                <c:ptCount val="5"/>
                <c:pt idx="0">
                  <c:v>Rayados u otros daños a casas o vehículos</c:v>
                </c:pt>
                <c:pt idx="1">
                  <c:v>Personas consumiendo drogas o alcohol en la vía pública</c:v>
                </c:pt>
                <c:pt idx="2">
                  <c:v>Personas traficando drogas en la vía pública</c:v>
                </c:pt>
                <c:pt idx="3">
                  <c:v>Personas peleando o amenazándose en la vía pública</c:v>
                </c:pt>
                <c:pt idx="4">
                  <c:v>Balaceras o disparos</c:v>
                </c:pt>
              </c:strCache>
            </c:strRef>
          </c:cat>
          <c:val>
            <c:numRef>
              <c:f>CASEN!$AA$2:$AA$6</c:f>
              <c:numCache>
                <c:formatCode>0.0%</c:formatCode>
                <c:ptCount val="5"/>
                <c:pt idx="0">
                  <c:v>0.15579999999999999</c:v>
                </c:pt>
                <c:pt idx="1">
                  <c:v>0.30820000000000003</c:v>
                </c:pt>
                <c:pt idx="2">
                  <c:v>0.18359999999999999</c:v>
                </c:pt>
                <c:pt idx="3">
                  <c:v>0.16370000000000001</c:v>
                </c:pt>
                <c:pt idx="4">
                  <c:v>0.14230000000000001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BE-4789-86D6-30299195FAA9}"/>
            </c:ext>
          </c:extLst>
        </c:ser>
        <c:ser>
          <c:idx val="1"/>
          <c:order val="1"/>
          <c:tx>
            <c:strRef>
              <c:f>CASEN!$AB$1</c:f>
              <c:strCache>
                <c:ptCount val="1"/>
                <c:pt idx="0">
                  <c:v>80 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CASEN!$Z$2:$Z$6</c:f>
              <c:strCache>
                <c:ptCount val="5"/>
                <c:pt idx="0">
                  <c:v>Rayados u otros daños a casas o vehículos</c:v>
                </c:pt>
                <c:pt idx="1">
                  <c:v>Personas consumiendo drogas o alcohol en la vía pública</c:v>
                </c:pt>
                <c:pt idx="2">
                  <c:v>Personas traficando drogas en la vía pública</c:v>
                </c:pt>
                <c:pt idx="3">
                  <c:v>Personas peleando o amenazándose en la vía pública</c:v>
                </c:pt>
                <c:pt idx="4">
                  <c:v>Balaceras o disparos</c:v>
                </c:pt>
              </c:strCache>
            </c:strRef>
          </c:cat>
          <c:val>
            <c:numRef>
              <c:f>CASEN!$AB$2:$AB$6</c:f>
              <c:numCache>
                <c:formatCode>0.0%</c:formatCode>
                <c:ptCount val="5"/>
                <c:pt idx="0">
                  <c:v>0.1406</c:v>
                </c:pt>
                <c:pt idx="1">
                  <c:v>0.23350000000000001</c:v>
                </c:pt>
                <c:pt idx="2">
                  <c:v>0.13119999999999998</c:v>
                </c:pt>
                <c:pt idx="3">
                  <c:v>0.11939999999999999</c:v>
                </c:pt>
                <c:pt idx="4">
                  <c:v>0.10640000000000001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BE-4789-86D6-30299195F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0523248"/>
        <c:axId val="310522072"/>
      </c:barChart>
      <c:lineChart>
        <c:grouping val="standard"/>
        <c:varyColors val="0"/>
        <c:ser>
          <c:idx val="2"/>
          <c:order val="2"/>
          <c:tx>
            <c:strRef>
              <c:f>CASEN!$AC$1</c:f>
              <c:strCache>
                <c:ptCount val="1"/>
                <c:pt idx="0">
                  <c:v>60 +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CASEN!$Z$2:$Z$6</c:f>
              <c:strCache>
                <c:ptCount val="5"/>
                <c:pt idx="0">
                  <c:v>Rayados u otros daños a casas o vehículos</c:v>
                </c:pt>
                <c:pt idx="1">
                  <c:v>Personas consumiendo drogas o alcohol en la vía pública</c:v>
                </c:pt>
                <c:pt idx="2">
                  <c:v>Personas traficando drogas en la vía pública</c:v>
                </c:pt>
                <c:pt idx="3">
                  <c:v>Personas peleando o amenazándose en la vía pública</c:v>
                </c:pt>
                <c:pt idx="4">
                  <c:v>Balaceras o disparos</c:v>
                </c:pt>
              </c:strCache>
            </c:strRef>
          </c:cat>
          <c:val>
            <c:numRef>
              <c:f>CASEN!$AC$2:$AC$6</c:f>
              <c:numCache>
                <c:formatCode>0.0%</c:formatCode>
                <c:ptCount val="5"/>
                <c:pt idx="0">
                  <c:v>0.1532</c:v>
                </c:pt>
                <c:pt idx="1">
                  <c:v>0.29580000000000001</c:v>
                </c:pt>
                <c:pt idx="2">
                  <c:v>0.17489999999999997</c:v>
                </c:pt>
                <c:pt idx="3">
                  <c:v>0.15629999999999999</c:v>
                </c:pt>
                <c:pt idx="4">
                  <c:v>0.1363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BE-4789-86D6-30299195F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523248"/>
        <c:axId val="310522072"/>
      </c:lineChart>
      <c:catAx>
        <c:axId val="31052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522072"/>
        <c:crosses val="autoZero"/>
        <c:auto val="1"/>
        <c:lblAlgn val="ctr"/>
        <c:lblOffset val="100"/>
        <c:noMultiLvlLbl val="0"/>
      </c:catAx>
      <c:valAx>
        <c:axId val="310522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523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CASEN!$O$22</c:f>
              <c:strCache>
                <c:ptCount val="1"/>
                <c:pt idx="0">
                  <c:v>60 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CASEN!$N$23:$N$38</c:f>
              <c:strCache>
                <c:ptCount val="16"/>
                <c:pt idx="0">
                  <c:v>Araucanía</c:v>
                </c:pt>
                <c:pt idx="1">
                  <c:v>Biobío</c:v>
                </c:pt>
                <c:pt idx="2">
                  <c:v>Ñuble</c:v>
                </c:pt>
                <c:pt idx="3">
                  <c:v>Maule</c:v>
                </c:pt>
                <c:pt idx="4">
                  <c:v>Aysén</c:v>
                </c:pt>
                <c:pt idx="5">
                  <c:v>Los Ríos</c:v>
                </c:pt>
                <c:pt idx="6">
                  <c:v>Los Lagos</c:v>
                </c:pt>
                <c:pt idx="7">
                  <c:v>Atacama</c:v>
                </c:pt>
                <c:pt idx="8">
                  <c:v>Tarapacá</c:v>
                </c:pt>
                <c:pt idx="9">
                  <c:v>Arica y Par.</c:v>
                </c:pt>
                <c:pt idx="10">
                  <c:v>Coquimbo</c:v>
                </c:pt>
                <c:pt idx="11">
                  <c:v>O'Higgins</c:v>
                </c:pt>
                <c:pt idx="12">
                  <c:v>Valparaíso</c:v>
                </c:pt>
                <c:pt idx="13">
                  <c:v>Magallanes</c:v>
                </c:pt>
                <c:pt idx="14">
                  <c:v>RM</c:v>
                </c:pt>
                <c:pt idx="15">
                  <c:v>Antofagasta</c:v>
                </c:pt>
              </c:strCache>
            </c:strRef>
          </c:cat>
          <c:val>
            <c:numRef>
              <c:f>CASEN!$O$23:$O$38</c:f>
              <c:numCache>
                <c:formatCode>0.0%</c:formatCode>
                <c:ptCount val="16"/>
                <c:pt idx="0">
                  <c:v>0.46500000000000002</c:v>
                </c:pt>
                <c:pt idx="1">
                  <c:v>0.44409999999999994</c:v>
                </c:pt>
                <c:pt idx="2">
                  <c:v>0.43390000000000001</c:v>
                </c:pt>
                <c:pt idx="3">
                  <c:v>0.40340000000000004</c:v>
                </c:pt>
                <c:pt idx="4">
                  <c:v>0.40079999999999999</c:v>
                </c:pt>
                <c:pt idx="5">
                  <c:v>0.40049999999999997</c:v>
                </c:pt>
                <c:pt idx="6">
                  <c:v>0.38380000000000003</c:v>
                </c:pt>
                <c:pt idx="7">
                  <c:v>0.37640000000000001</c:v>
                </c:pt>
                <c:pt idx="8">
                  <c:v>0.36200000000000004</c:v>
                </c:pt>
                <c:pt idx="9">
                  <c:v>0.36080000000000001</c:v>
                </c:pt>
                <c:pt idx="10">
                  <c:v>0.35780000000000001</c:v>
                </c:pt>
                <c:pt idx="11">
                  <c:v>0.35450000000000004</c:v>
                </c:pt>
                <c:pt idx="12">
                  <c:v>0.35200000000000004</c:v>
                </c:pt>
                <c:pt idx="13">
                  <c:v>0.31489999999999996</c:v>
                </c:pt>
                <c:pt idx="14">
                  <c:v>0.29359999999999997</c:v>
                </c:pt>
                <c:pt idx="15">
                  <c:v>0.26789999999999997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F8-4719-B784-0731569C9B5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41831903"/>
        <c:axId val="1539118463"/>
      </c:barChart>
      <c:catAx>
        <c:axId val="1541831903"/>
        <c:scaling>
          <c:orientation val="minMax"/>
        </c:scaling>
        <c:delete val="0"/>
        <c:axPos val="b"/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9118463"/>
        <c:crosses val="autoZero"/>
        <c:auto val="1"/>
        <c:lblAlgn val="ctr"/>
        <c:lblOffset val="100"/>
        <c:noMultiLvlLbl val="0"/>
      </c:catAx>
      <c:valAx>
        <c:axId val="1539118463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8319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'CASEN x Región'!$C$27</c:f>
              <c:strCache>
                <c:ptCount val="1"/>
                <c:pt idx="0">
                  <c:v>Juntas de vecinos u otra organización territorial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'CASEN x Región'!$B$28:$B$43</c:f>
              <c:strCache>
                <c:ptCount val="16"/>
                <c:pt idx="0">
                  <c:v>Arica</c:v>
                </c:pt>
                <c:pt idx="1">
                  <c:v>Tarapacá</c:v>
                </c:pt>
                <c:pt idx="2">
                  <c:v>Antofagasta</c:v>
                </c:pt>
                <c:pt idx="3">
                  <c:v>Atacama</c:v>
                </c:pt>
                <c:pt idx="4">
                  <c:v>Coquimbo</c:v>
                </c:pt>
                <c:pt idx="5">
                  <c:v>Valparaíso</c:v>
                </c:pt>
                <c:pt idx="6">
                  <c:v>RM</c:v>
                </c:pt>
                <c:pt idx="7">
                  <c:v>O'Higgins</c:v>
                </c:pt>
                <c:pt idx="8">
                  <c:v>Maule</c:v>
                </c:pt>
                <c:pt idx="9">
                  <c:v>Ñuble</c:v>
                </c:pt>
                <c:pt idx="10">
                  <c:v>Biobío</c:v>
                </c:pt>
                <c:pt idx="11">
                  <c:v>Araucania</c:v>
                </c:pt>
                <c:pt idx="12">
                  <c:v>Los Ríos</c:v>
                </c:pt>
                <c:pt idx="13">
                  <c:v>Los Lagos</c:v>
                </c:pt>
                <c:pt idx="14">
                  <c:v>Aisen</c:v>
                </c:pt>
                <c:pt idx="15">
                  <c:v>Magallanes</c:v>
                </c:pt>
              </c:strCache>
            </c:strRef>
          </c:cat>
          <c:val>
            <c:numRef>
              <c:f>'CASEN x Región'!$C$28:$C$43</c:f>
              <c:numCache>
                <c:formatCode>0.0%</c:formatCode>
                <c:ptCount val="16"/>
                <c:pt idx="0">
                  <c:v>0.10060000000000001</c:v>
                </c:pt>
                <c:pt idx="1">
                  <c:v>0.13250000000000001</c:v>
                </c:pt>
                <c:pt idx="2">
                  <c:v>7.3200000000000001E-2</c:v>
                </c:pt>
                <c:pt idx="3">
                  <c:v>0.1885</c:v>
                </c:pt>
                <c:pt idx="4">
                  <c:v>0.21079999999999999</c:v>
                </c:pt>
                <c:pt idx="5">
                  <c:v>0.1234</c:v>
                </c:pt>
                <c:pt idx="6">
                  <c:v>6.5500000000000003E-2</c:v>
                </c:pt>
                <c:pt idx="7">
                  <c:v>0.15490000000000001</c:v>
                </c:pt>
                <c:pt idx="8">
                  <c:v>0.16899999999999998</c:v>
                </c:pt>
                <c:pt idx="9">
                  <c:v>0.1787</c:v>
                </c:pt>
                <c:pt idx="10">
                  <c:v>0.1321</c:v>
                </c:pt>
                <c:pt idx="11">
                  <c:v>0.16239999999999999</c:v>
                </c:pt>
                <c:pt idx="12">
                  <c:v>0.13339999999999999</c:v>
                </c:pt>
                <c:pt idx="13">
                  <c:v>0.153</c:v>
                </c:pt>
                <c:pt idx="14">
                  <c:v>0.1118</c:v>
                </c:pt>
                <c:pt idx="15">
                  <c:v>0.1105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B4-4DBC-A969-406D24CB8BFF}"/>
            </c:ext>
          </c:extLst>
        </c:ser>
        <c:ser>
          <c:idx val="1"/>
          <c:order val="1"/>
          <c:tx>
            <c:strRef>
              <c:f>'CASEN x Región'!$D$27</c:f>
              <c:strCache>
                <c:ptCount val="1"/>
                <c:pt idx="0">
                  <c:v>Organización religiosa o de iglesia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'CASEN x Región'!$B$28:$B$43</c:f>
              <c:strCache>
                <c:ptCount val="16"/>
                <c:pt idx="0">
                  <c:v>Arica</c:v>
                </c:pt>
                <c:pt idx="1">
                  <c:v>Tarapacá</c:v>
                </c:pt>
                <c:pt idx="2">
                  <c:v>Antofagasta</c:v>
                </c:pt>
                <c:pt idx="3">
                  <c:v>Atacama</c:v>
                </c:pt>
                <c:pt idx="4">
                  <c:v>Coquimbo</c:v>
                </c:pt>
                <c:pt idx="5">
                  <c:v>Valparaíso</c:v>
                </c:pt>
                <c:pt idx="6">
                  <c:v>RM</c:v>
                </c:pt>
                <c:pt idx="7">
                  <c:v>O'Higgins</c:v>
                </c:pt>
                <c:pt idx="8">
                  <c:v>Maule</c:v>
                </c:pt>
                <c:pt idx="9">
                  <c:v>Ñuble</c:v>
                </c:pt>
                <c:pt idx="10">
                  <c:v>Biobío</c:v>
                </c:pt>
                <c:pt idx="11">
                  <c:v>Araucania</c:v>
                </c:pt>
                <c:pt idx="12">
                  <c:v>Los Ríos</c:v>
                </c:pt>
                <c:pt idx="13">
                  <c:v>Los Lagos</c:v>
                </c:pt>
                <c:pt idx="14">
                  <c:v>Aisen</c:v>
                </c:pt>
                <c:pt idx="15">
                  <c:v>Magallanes</c:v>
                </c:pt>
              </c:strCache>
            </c:strRef>
          </c:cat>
          <c:val>
            <c:numRef>
              <c:f>'CASEN x Región'!$D$28:$D$43</c:f>
              <c:numCache>
                <c:formatCode>0.0%</c:formatCode>
                <c:ptCount val="16"/>
                <c:pt idx="0">
                  <c:v>8.43E-2</c:v>
                </c:pt>
                <c:pt idx="1">
                  <c:v>4.7800000000000002E-2</c:v>
                </c:pt>
                <c:pt idx="2">
                  <c:v>5.9400000000000001E-2</c:v>
                </c:pt>
                <c:pt idx="3">
                  <c:v>6.8099999999999994E-2</c:v>
                </c:pt>
                <c:pt idx="4">
                  <c:v>3.95E-2</c:v>
                </c:pt>
                <c:pt idx="5">
                  <c:v>6.3899999999999998E-2</c:v>
                </c:pt>
                <c:pt idx="6">
                  <c:v>7.2999999999999995E-2</c:v>
                </c:pt>
                <c:pt idx="7">
                  <c:v>5.67E-2</c:v>
                </c:pt>
                <c:pt idx="8">
                  <c:v>8.1600000000000006E-2</c:v>
                </c:pt>
                <c:pt idx="9">
                  <c:v>0.113</c:v>
                </c:pt>
                <c:pt idx="10">
                  <c:v>0.18</c:v>
                </c:pt>
                <c:pt idx="11">
                  <c:v>0.1157</c:v>
                </c:pt>
                <c:pt idx="12">
                  <c:v>9.5399999999999985E-2</c:v>
                </c:pt>
                <c:pt idx="13">
                  <c:v>9.4200000000000006E-2</c:v>
                </c:pt>
                <c:pt idx="14">
                  <c:v>9.5000000000000001E-2</c:v>
                </c:pt>
                <c:pt idx="15">
                  <c:v>4.99E-2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B4-4DBC-A969-406D24CB8BFF}"/>
            </c:ext>
          </c:extLst>
        </c:ser>
        <c:ser>
          <c:idx val="2"/>
          <c:order val="2"/>
          <c:tx>
            <c:strRef>
              <c:f>'CASEN x Región'!$E$27</c:f>
              <c:strCache>
                <c:ptCount val="1"/>
                <c:pt idx="0">
                  <c:v>Agrupaciones de adulto mayor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'CASEN x Región'!$B$28:$B$43</c:f>
              <c:strCache>
                <c:ptCount val="16"/>
                <c:pt idx="0">
                  <c:v>Arica</c:v>
                </c:pt>
                <c:pt idx="1">
                  <c:v>Tarapacá</c:v>
                </c:pt>
                <c:pt idx="2">
                  <c:v>Antofagasta</c:v>
                </c:pt>
                <c:pt idx="3">
                  <c:v>Atacama</c:v>
                </c:pt>
                <c:pt idx="4">
                  <c:v>Coquimbo</c:v>
                </c:pt>
                <c:pt idx="5">
                  <c:v>Valparaíso</c:v>
                </c:pt>
                <c:pt idx="6">
                  <c:v>RM</c:v>
                </c:pt>
                <c:pt idx="7">
                  <c:v>O'Higgins</c:v>
                </c:pt>
                <c:pt idx="8">
                  <c:v>Maule</c:v>
                </c:pt>
                <c:pt idx="9">
                  <c:v>Ñuble</c:v>
                </c:pt>
                <c:pt idx="10">
                  <c:v>Biobío</c:v>
                </c:pt>
                <c:pt idx="11">
                  <c:v>Araucania</c:v>
                </c:pt>
                <c:pt idx="12">
                  <c:v>Los Ríos</c:v>
                </c:pt>
                <c:pt idx="13">
                  <c:v>Los Lagos</c:v>
                </c:pt>
                <c:pt idx="14">
                  <c:v>Aisen</c:v>
                </c:pt>
                <c:pt idx="15">
                  <c:v>Magallanes</c:v>
                </c:pt>
              </c:strCache>
            </c:strRef>
          </c:cat>
          <c:val>
            <c:numRef>
              <c:f>'CASEN x Región'!$E$28:$E$43</c:f>
              <c:numCache>
                <c:formatCode>0.0%</c:formatCode>
                <c:ptCount val="16"/>
                <c:pt idx="0">
                  <c:v>8.4100000000000008E-2</c:v>
                </c:pt>
                <c:pt idx="1">
                  <c:v>7.85E-2</c:v>
                </c:pt>
                <c:pt idx="2">
                  <c:v>5.4900000000000004E-2</c:v>
                </c:pt>
                <c:pt idx="3">
                  <c:v>4.8499999999999995E-2</c:v>
                </c:pt>
                <c:pt idx="4">
                  <c:v>6.0899999999999996E-2</c:v>
                </c:pt>
                <c:pt idx="5">
                  <c:v>7.4400000000000008E-2</c:v>
                </c:pt>
                <c:pt idx="6">
                  <c:v>7.9199999999999993E-2</c:v>
                </c:pt>
                <c:pt idx="7">
                  <c:v>7.4999999999999997E-2</c:v>
                </c:pt>
                <c:pt idx="8">
                  <c:v>9.06E-2</c:v>
                </c:pt>
                <c:pt idx="9">
                  <c:v>6.8199999999999997E-2</c:v>
                </c:pt>
                <c:pt idx="10">
                  <c:v>5.8499999999999996E-2</c:v>
                </c:pt>
                <c:pt idx="11">
                  <c:v>6.6199999999999995E-2</c:v>
                </c:pt>
                <c:pt idx="12">
                  <c:v>7.7499999999999999E-2</c:v>
                </c:pt>
                <c:pt idx="13">
                  <c:v>5.6100000000000004E-2</c:v>
                </c:pt>
                <c:pt idx="14">
                  <c:v>0.10099999999999999</c:v>
                </c:pt>
                <c:pt idx="15">
                  <c:v>7.5899999999999995E-2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B4-4DBC-A969-406D24CB8BFF}"/>
            </c:ext>
          </c:extLst>
        </c:ser>
        <c:ser>
          <c:idx val="3"/>
          <c:order val="3"/>
          <c:tx>
            <c:strRef>
              <c:f>'CASEN x Región'!$F$27</c:f>
              <c:strCache>
                <c:ptCount val="1"/>
                <c:pt idx="0">
                  <c:v>Club deportivo o recreativo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'CASEN x Región'!$B$28:$B$43</c:f>
              <c:strCache>
                <c:ptCount val="16"/>
                <c:pt idx="0">
                  <c:v>Arica</c:v>
                </c:pt>
                <c:pt idx="1">
                  <c:v>Tarapacá</c:v>
                </c:pt>
                <c:pt idx="2">
                  <c:v>Antofagasta</c:v>
                </c:pt>
                <c:pt idx="3">
                  <c:v>Atacama</c:v>
                </c:pt>
                <c:pt idx="4">
                  <c:v>Coquimbo</c:v>
                </c:pt>
                <c:pt idx="5">
                  <c:v>Valparaíso</c:v>
                </c:pt>
                <c:pt idx="6">
                  <c:v>RM</c:v>
                </c:pt>
                <c:pt idx="7">
                  <c:v>O'Higgins</c:v>
                </c:pt>
                <c:pt idx="8">
                  <c:v>Maule</c:v>
                </c:pt>
                <c:pt idx="9">
                  <c:v>Ñuble</c:v>
                </c:pt>
                <c:pt idx="10">
                  <c:v>Biobío</c:v>
                </c:pt>
                <c:pt idx="11">
                  <c:v>Araucania</c:v>
                </c:pt>
                <c:pt idx="12">
                  <c:v>Los Ríos</c:v>
                </c:pt>
                <c:pt idx="13">
                  <c:v>Los Lagos</c:v>
                </c:pt>
                <c:pt idx="14">
                  <c:v>Aisen</c:v>
                </c:pt>
                <c:pt idx="15">
                  <c:v>Magallanes</c:v>
                </c:pt>
              </c:strCache>
            </c:strRef>
          </c:cat>
          <c:val>
            <c:numRef>
              <c:f>'CASEN x Región'!$F$28:$F$43</c:f>
              <c:numCache>
                <c:formatCode>0.0%</c:formatCode>
                <c:ptCount val="16"/>
                <c:pt idx="0">
                  <c:v>0.01</c:v>
                </c:pt>
                <c:pt idx="1">
                  <c:v>1.9699999999999999E-2</c:v>
                </c:pt>
                <c:pt idx="2">
                  <c:v>1.8700000000000001E-2</c:v>
                </c:pt>
                <c:pt idx="3">
                  <c:v>2.0299999999999999E-2</c:v>
                </c:pt>
                <c:pt idx="4">
                  <c:v>1.41E-2</c:v>
                </c:pt>
                <c:pt idx="5">
                  <c:v>2.86E-2</c:v>
                </c:pt>
                <c:pt idx="6">
                  <c:v>2.06E-2</c:v>
                </c:pt>
                <c:pt idx="7">
                  <c:v>2.1499999999999998E-2</c:v>
                </c:pt>
                <c:pt idx="8">
                  <c:v>2.1499999999999998E-2</c:v>
                </c:pt>
                <c:pt idx="9">
                  <c:v>2.1400000000000002E-2</c:v>
                </c:pt>
                <c:pt idx="10">
                  <c:v>1.7399999999999999E-2</c:v>
                </c:pt>
                <c:pt idx="11">
                  <c:v>1.1000000000000001E-2</c:v>
                </c:pt>
                <c:pt idx="12">
                  <c:v>1.2199999999999999E-2</c:v>
                </c:pt>
                <c:pt idx="13">
                  <c:v>1.43E-2</c:v>
                </c:pt>
                <c:pt idx="14">
                  <c:v>2.0199999999999999E-2</c:v>
                </c:pt>
                <c:pt idx="15">
                  <c:v>2.1099999999999997E-2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B4-4DBC-A969-406D24CB8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274976"/>
        <c:axId val="226275368"/>
      </c:lineChart>
      <c:catAx>
        <c:axId val="22627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275368"/>
        <c:crosses val="autoZero"/>
        <c:auto val="1"/>
        <c:lblAlgn val="ctr"/>
        <c:lblOffset val="100"/>
        <c:noMultiLvlLbl val="0"/>
      </c:catAx>
      <c:valAx>
        <c:axId val="226275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27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Presenciado</a:t>
            </a:r>
            <a:r>
              <a:rPr lang="en-US" baseline="0"/>
              <a:t> Balaceras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'CASEN x Región'!$I$46</c:f>
              <c:strCache>
                <c:ptCount val="1"/>
                <c:pt idx="0">
                  <c:v>60 - 79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'CASEN x Región'!$H$47:$H$62</c:f>
              <c:strCache>
                <c:ptCount val="16"/>
                <c:pt idx="0">
                  <c:v>Arica</c:v>
                </c:pt>
                <c:pt idx="1">
                  <c:v>Tarapacá</c:v>
                </c:pt>
                <c:pt idx="2">
                  <c:v>Antofagasta</c:v>
                </c:pt>
                <c:pt idx="3">
                  <c:v>Atacama</c:v>
                </c:pt>
                <c:pt idx="4">
                  <c:v>Coquimbo</c:v>
                </c:pt>
                <c:pt idx="5">
                  <c:v>Valparaíso</c:v>
                </c:pt>
                <c:pt idx="6">
                  <c:v>RM</c:v>
                </c:pt>
                <c:pt idx="7">
                  <c:v>O'Higgins</c:v>
                </c:pt>
                <c:pt idx="8">
                  <c:v>Maule</c:v>
                </c:pt>
                <c:pt idx="9">
                  <c:v>Ñuble</c:v>
                </c:pt>
                <c:pt idx="10">
                  <c:v>Biobío</c:v>
                </c:pt>
                <c:pt idx="11">
                  <c:v>Araucania</c:v>
                </c:pt>
                <c:pt idx="12">
                  <c:v>Los Ríos</c:v>
                </c:pt>
                <c:pt idx="13">
                  <c:v>Los Lagos</c:v>
                </c:pt>
                <c:pt idx="14">
                  <c:v>Aisen</c:v>
                </c:pt>
                <c:pt idx="15">
                  <c:v>Magallanes</c:v>
                </c:pt>
              </c:strCache>
            </c:strRef>
          </c:cat>
          <c:val>
            <c:numRef>
              <c:f>'CASEN x Región'!$I$47:$I$62</c:f>
              <c:numCache>
                <c:formatCode>0.0%</c:formatCode>
                <c:ptCount val="16"/>
                <c:pt idx="0">
                  <c:v>7.3930599999999999E-2</c:v>
                </c:pt>
                <c:pt idx="1">
                  <c:v>0.11437990000000001</c:v>
                </c:pt>
                <c:pt idx="2">
                  <c:v>8.7414000000000006E-2</c:v>
                </c:pt>
                <c:pt idx="3">
                  <c:v>0.1326243</c:v>
                </c:pt>
                <c:pt idx="4">
                  <c:v>8.2481799999999994E-2</c:v>
                </c:pt>
                <c:pt idx="5">
                  <c:v>9.4687300000000002E-2</c:v>
                </c:pt>
                <c:pt idx="6">
                  <c:v>0.2624881</c:v>
                </c:pt>
                <c:pt idx="7">
                  <c:v>6.0082499999999997E-2</c:v>
                </c:pt>
                <c:pt idx="8">
                  <c:v>4.98742E-2</c:v>
                </c:pt>
                <c:pt idx="9">
                  <c:v>4.7492600000000003E-2</c:v>
                </c:pt>
                <c:pt idx="10">
                  <c:v>0.12146079999999999</c:v>
                </c:pt>
                <c:pt idx="11">
                  <c:v>2.5972800000000001E-2</c:v>
                </c:pt>
                <c:pt idx="12">
                  <c:v>2.14833E-2</c:v>
                </c:pt>
                <c:pt idx="13">
                  <c:v>1.8036400000000001E-2</c:v>
                </c:pt>
                <c:pt idx="14">
                  <c:v>1.4956199999999999E-2</c:v>
                </c:pt>
                <c:pt idx="15">
                  <c:v>1.3979200000000001E-2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B5-41AA-8B14-B7781559F626}"/>
            </c:ext>
          </c:extLst>
        </c:ser>
        <c:ser>
          <c:idx val="1"/>
          <c:order val="1"/>
          <c:tx>
            <c:strRef>
              <c:f>'CASEN x Región'!$J$46</c:f>
              <c:strCache>
                <c:ptCount val="1"/>
                <c:pt idx="0">
                  <c:v>80 +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'CASEN x Región'!$H$47:$H$62</c:f>
              <c:strCache>
                <c:ptCount val="16"/>
                <c:pt idx="0">
                  <c:v>Arica</c:v>
                </c:pt>
                <c:pt idx="1">
                  <c:v>Tarapacá</c:v>
                </c:pt>
                <c:pt idx="2">
                  <c:v>Antofagasta</c:v>
                </c:pt>
                <c:pt idx="3">
                  <c:v>Atacama</c:v>
                </c:pt>
                <c:pt idx="4">
                  <c:v>Coquimbo</c:v>
                </c:pt>
                <c:pt idx="5">
                  <c:v>Valparaíso</c:v>
                </c:pt>
                <c:pt idx="6">
                  <c:v>RM</c:v>
                </c:pt>
                <c:pt idx="7">
                  <c:v>O'Higgins</c:v>
                </c:pt>
                <c:pt idx="8">
                  <c:v>Maule</c:v>
                </c:pt>
                <c:pt idx="9">
                  <c:v>Ñuble</c:v>
                </c:pt>
                <c:pt idx="10">
                  <c:v>Biobío</c:v>
                </c:pt>
                <c:pt idx="11">
                  <c:v>Araucania</c:v>
                </c:pt>
                <c:pt idx="12">
                  <c:v>Los Ríos</c:v>
                </c:pt>
                <c:pt idx="13">
                  <c:v>Los Lagos</c:v>
                </c:pt>
                <c:pt idx="14">
                  <c:v>Aisen</c:v>
                </c:pt>
                <c:pt idx="15">
                  <c:v>Magallanes</c:v>
                </c:pt>
              </c:strCache>
            </c:strRef>
          </c:cat>
          <c:val>
            <c:numRef>
              <c:f>'CASEN x Región'!$J$47:$J$62</c:f>
              <c:numCache>
                <c:formatCode>0.0%</c:formatCode>
                <c:ptCount val="16"/>
                <c:pt idx="0">
                  <c:v>5.5118100000000003E-2</c:v>
                </c:pt>
                <c:pt idx="1">
                  <c:v>0.1019752</c:v>
                </c:pt>
                <c:pt idx="2">
                  <c:v>0.10346320000000001</c:v>
                </c:pt>
                <c:pt idx="3">
                  <c:v>6.52147E-2</c:v>
                </c:pt>
                <c:pt idx="4">
                  <c:v>5.4576199999999998E-2</c:v>
                </c:pt>
                <c:pt idx="5">
                  <c:v>6.7802399999999999E-2</c:v>
                </c:pt>
                <c:pt idx="6">
                  <c:v>0.21146789999999999</c:v>
                </c:pt>
                <c:pt idx="7">
                  <c:v>4.7290899999999997E-2</c:v>
                </c:pt>
                <c:pt idx="8">
                  <c:v>4.8207E-2</c:v>
                </c:pt>
                <c:pt idx="9">
                  <c:v>3.5857399999999998E-2</c:v>
                </c:pt>
                <c:pt idx="10">
                  <c:v>8.4741899999999995E-2</c:v>
                </c:pt>
                <c:pt idx="11">
                  <c:v>1.75447E-2</c:v>
                </c:pt>
                <c:pt idx="12">
                  <c:v>2.5598599999999999E-2</c:v>
                </c:pt>
                <c:pt idx="13">
                  <c:v>1.07987E-2</c:v>
                </c:pt>
                <c:pt idx="14">
                  <c:v>0</c:v>
                </c:pt>
                <c:pt idx="15">
                  <c:v>1.1380400000000001E-2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B5-41AA-8B14-B7781559F626}"/>
            </c:ext>
          </c:extLst>
        </c:ser>
        <c:ser>
          <c:idx val="2"/>
          <c:order val="2"/>
          <c:tx>
            <c:strRef>
              <c:f>'CASEN x Región'!$K$46</c:f>
              <c:strCache>
                <c:ptCount val="1"/>
                <c:pt idx="0">
                  <c:v>60 +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'CASEN x Región'!$H$47:$H$62</c:f>
              <c:strCache>
                <c:ptCount val="16"/>
                <c:pt idx="0">
                  <c:v>Arica</c:v>
                </c:pt>
                <c:pt idx="1">
                  <c:v>Tarapacá</c:v>
                </c:pt>
                <c:pt idx="2">
                  <c:v>Antofagasta</c:v>
                </c:pt>
                <c:pt idx="3">
                  <c:v>Atacama</c:v>
                </c:pt>
                <c:pt idx="4">
                  <c:v>Coquimbo</c:v>
                </c:pt>
                <c:pt idx="5">
                  <c:v>Valparaíso</c:v>
                </c:pt>
                <c:pt idx="6">
                  <c:v>RM</c:v>
                </c:pt>
                <c:pt idx="7">
                  <c:v>O'Higgins</c:v>
                </c:pt>
                <c:pt idx="8">
                  <c:v>Maule</c:v>
                </c:pt>
                <c:pt idx="9">
                  <c:v>Ñuble</c:v>
                </c:pt>
                <c:pt idx="10">
                  <c:v>Biobío</c:v>
                </c:pt>
                <c:pt idx="11">
                  <c:v>Araucania</c:v>
                </c:pt>
                <c:pt idx="12">
                  <c:v>Los Ríos</c:v>
                </c:pt>
                <c:pt idx="13">
                  <c:v>Los Lagos</c:v>
                </c:pt>
                <c:pt idx="14">
                  <c:v>Aisen</c:v>
                </c:pt>
                <c:pt idx="15">
                  <c:v>Magallanes</c:v>
                </c:pt>
              </c:strCache>
            </c:strRef>
          </c:cat>
          <c:val>
            <c:numRef>
              <c:f>'CASEN x Región'!$K$47:$K$62</c:f>
              <c:numCache>
                <c:formatCode>0.0%</c:formatCode>
                <c:ptCount val="16"/>
                <c:pt idx="0">
                  <c:v>7.1563799999999997E-2</c:v>
                </c:pt>
                <c:pt idx="1">
                  <c:v>0.13940810000000001</c:v>
                </c:pt>
                <c:pt idx="2">
                  <c:v>8.7773100000000007E-2</c:v>
                </c:pt>
                <c:pt idx="3">
                  <c:v>0.13094710000000001</c:v>
                </c:pt>
                <c:pt idx="4">
                  <c:v>0.1060357</c:v>
                </c:pt>
                <c:pt idx="5">
                  <c:v>0.10406890000000001</c:v>
                </c:pt>
                <c:pt idx="6">
                  <c:v>0.27595380000000003</c:v>
                </c:pt>
                <c:pt idx="7">
                  <c:v>8.9617500000000003E-2</c:v>
                </c:pt>
                <c:pt idx="8">
                  <c:v>7.0310800000000007E-2</c:v>
                </c:pt>
                <c:pt idx="9">
                  <c:v>5.1844899999999999E-2</c:v>
                </c:pt>
                <c:pt idx="10">
                  <c:v>0.14863460000000001</c:v>
                </c:pt>
                <c:pt idx="11">
                  <c:v>4.11008E-2</c:v>
                </c:pt>
                <c:pt idx="12">
                  <c:v>2.9711600000000001E-2</c:v>
                </c:pt>
                <c:pt idx="13">
                  <c:v>2.8410999999999999E-2</c:v>
                </c:pt>
                <c:pt idx="14">
                  <c:v>1.9812699999999999E-2</c:v>
                </c:pt>
                <c:pt idx="15">
                  <c:v>1.5922100000000002E-2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B5-41AA-8B14-B7781559F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1685600"/>
        <c:axId val="311684816"/>
      </c:lineChart>
      <c:catAx>
        <c:axId val="31168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684816"/>
        <c:crosses val="autoZero"/>
        <c:auto val="1"/>
        <c:lblAlgn val="ctr"/>
        <c:lblOffset val="100"/>
        <c:noMultiLvlLbl val="0"/>
      </c:catAx>
      <c:valAx>
        <c:axId val="311684816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68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ENCAVIDAM!$G$2</c:f>
              <c:strCache>
                <c:ptCount val="1"/>
                <c:pt idx="0">
                  <c:v>Si Participa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ENCAVIDAM!$H$1:$J$1</c:f>
              <c:strCache>
                <c:ptCount val="3"/>
                <c:pt idx="0">
                  <c:v>60 - 79</c:v>
                </c:pt>
                <c:pt idx="1">
                  <c:v>80 +</c:v>
                </c:pt>
                <c:pt idx="2">
                  <c:v>60 +</c:v>
                </c:pt>
              </c:strCache>
            </c:strRef>
          </c:cat>
          <c:val>
            <c:numRef>
              <c:f>ENCAVIDAM!$H$2:$J$2</c:f>
              <c:numCache>
                <c:formatCode>0.0%</c:formatCode>
                <c:ptCount val="3"/>
                <c:pt idx="0">
                  <c:v>0.2697</c:v>
                </c:pt>
                <c:pt idx="1">
                  <c:v>0.23620000000000002</c:v>
                </c:pt>
                <c:pt idx="2">
                  <c:v>0.26479999999999998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AE-4C6C-8425-8F0BEC0E941C}"/>
            </c:ext>
          </c:extLst>
        </c:ser>
        <c:ser>
          <c:idx val="1"/>
          <c:order val="1"/>
          <c:tx>
            <c:strRef>
              <c:f>ENCAVIDAM!$G$3</c:f>
              <c:strCache>
                <c:ptCount val="1"/>
                <c:pt idx="0">
                  <c:v>No Participa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ENCAVIDAM!$H$1:$J$1</c:f>
              <c:strCache>
                <c:ptCount val="3"/>
                <c:pt idx="0">
                  <c:v>60 - 79</c:v>
                </c:pt>
                <c:pt idx="1">
                  <c:v>80 +</c:v>
                </c:pt>
                <c:pt idx="2">
                  <c:v>60 +</c:v>
                </c:pt>
              </c:strCache>
            </c:strRef>
          </c:cat>
          <c:val>
            <c:numRef>
              <c:f>ENCAVIDAM!$H$3:$J$3</c:f>
              <c:numCache>
                <c:formatCode>0.0%</c:formatCode>
                <c:ptCount val="3"/>
                <c:pt idx="0">
                  <c:v>0.73030000000000006</c:v>
                </c:pt>
                <c:pt idx="1">
                  <c:v>0.76379999999999992</c:v>
                </c:pt>
                <c:pt idx="2">
                  <c:v>0.73519999999999996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AE-4C6C-8425-8F0BEC0E941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1126368"/>
        <c:axId val="171125976"/>
      </c:barChart>
      <c:catAx>
        <c:axId val="17112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125976"/>
        <c:crosses val="autoZero"/>
        <c:auto val="1"/>
        <c:lblAlgn val="ctr"/>
        <c:lblOffset val="100"/>
        <c:noMultiLvlLbl val="0"/>
      </c:catAx>
      <c:valAx>
        <c:axId val="171125976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12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ENCAVIDAM!$B$21</c:f>
              <c:strCache>
                <c:ptCount val="1"/>
                <c:pt idx="0">
                  <c:v>60 - 79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ENCAVIDAM!$A$22:$A$25</c:f>
              <c:strCache>
                <c:ptCount val="4"/>
                <c:pt idx="0">
                  <c:v>Agrupaciones de adulto mayor (club de adulto mayor, asistentes de centros de día, otros)</c:v>
                </c:pt>
                <c:pt idx="1">
                  <c:v>Organización religiosa o de iglesia</c:v>
                </c:pt>
                <c:pt idx="2">
                  <c:v>Club deportivo o recreativo</c:v>
                </c:pt>
                <c:pt idx="3">
                  <c:v>Juntas de vecinos u otra organización territorial (comité de aguas, comité de allegados, otros)</c:v>
                </c:pt>
              </c:strCache>
            </c:strRef>
          </c:cat>
          <c:val>
            <c:numRef>
              <c:f>ENCAVIDAM!$B$22:$B$25</c:f>
              <c:numCache>
                <c:formatCode>0.0%</c:formatCode>
                <c:ptCount val="4"/>
                <c:pt idx="0">
                  <c:v>8.6699999999999999E-2</c:v>
                </c:pt>
                <c:pt idx="1">
                  <c:v>7.2599999999999998E-2</c:v>
                </c:pt>
                <c:pt idx="2">
                  <c:v>5.0099999999999999E-2</c:v>
                </c:pt>
                <c:pt idx="3">
                  <c:v>3.9900000000000005E-2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2A-4A9B-9D4F-EBF3417F0B2A}"/>
            </c:ext>
          </c:extLst>
        </c:ser>
        <c:ser>
          <c:idx val="1"/>
          <c:order val="1"/>
          <c:tx>
            <c:strRef>
              <c:f>ENCAVIDAM!$C$21</c:f>
              <c:strCache>
                <c:ptCount val="1"/>
                <c:pt idx="0">
                  <c:v>80 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ENCAVIDAM!$A$22:$A$25</c:f>
              <c:strCache>
                <c:ptCount val="4"/>
                <c:pt idx="0">
                  <c:v>Agrupaciones de adulto mayor (club de adulto mayor, asistentes de centros de día, otros)</c:v>
                </c:pt>
                <c:pt idx="1">
                  <c:v>Organización religiosa o de iglesia</c:v>
                </c:pt>
                <c:pt idx="2">
                  <c:v>Club deportivo o recreativo</c:v>
                </c:pt>
                <c:pt idx="3">
                  <c:v>Juntas de vecinos u otra organización territorial (comité de aguas, comité de allegados, otros)</c:v>
                </c:pt>
              </c:strCache>
            </c:strRef>
          </c:cat>
          <c:val>
            <c:numRef>
              <c:f>ENCAVIDAM!$C$22:$C$25</c:f>
              <c:numCache>
                <c:formatCode>0.0%</c:formatCode>
                <c:ptCount val="4"/>
                <c:pt idx="0">
                  <c:v>0.12770000000000001</c:v>
                </c:pt>
                <c:pt idx="1">
                  <c:v>6.0199999999999997E-2</c:v>
                </c:pt>
                <c:pt idx="2">
                  <c:v>9.1000000000000004E-3</c:v>
                </c:pt>
                <c:pt idx="3">
                  <c:v>1.2199999999999999E-2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2A-4A9B-9D4F-EBF3417F0B2A}"/>
            </c:ext>
          </c:extLst>
        </c:ser>
        <c:ser>
          <c:idx val="2"/>
          <c:order val="2"/>
          <c:tx>
            <c:strRef>
              <c:f>ENCAVIDAM!$D$21</c:f>
              <c:strCache>
                <c:ptCount val="1"/>
                <c:pt idx="0">
                  <c:v>60 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ENCAVIDAM!$A$22:$A$25</c:f>
              <c:strCache>
                <c:ptCount val="4"/>
                <c:pt idx="0">
                  <c:v>Agrupaciones de adulto mayor (club de adulto mayor, asistentes de centros de día, otros)</c:v>
                </c:pt>
                <c:pt idx="1">
                  <c:v>Organización religiosa o de iglesia</c:v>
                </c:pt>
                <c:pt idx="2">
                  <c:v>Club deportivo o recreativo</c:v>
                </c:pt>
                <c:pt idx="3">
                  <c:v>Juntas de vecinos u otra organización territorial (comité de aguas, comité de allegados, otros)</c:v>
                </c:pt>
              </c:strCache>
            </c:strRef>
          </c:cat>
          <c:val>
            <c:numRef>
              <c:f>ENCAVIDAM!$D$22:$D$25</c:f>
              <c:numCache>
                <c:formatCode>0.0%</c:formatCode>
                <c:ptCount val="4"/>
                <c:pt idx="0">
                  <c:v>9.2699999999999991E-2</c:v>
                </c:pt>
                <c:pt idx="1">
                  <c:v>7.0800000000000002E-2</c:v>
                </c:pt>
                <c:pt idx="2">
                  <c:v>4.4000000000000004E-2</c:v>
                </c:pt>
                <c:pt idx="3">
                  <c:v>3.5900000000000001E-2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2A-4A9B-9D4F-EBF3417F0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26651224"/>
        <c:axId val="226651616"/>
      </c:barChart>
      <c:catAx>
        <c:axId val="226651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651616"/>
        <c:crosses val="autoZero"/>
        <c:auto val="1"/>
        <c:lblAlgn val="ctr"/>
        <c:lblOffset val="100"/>
        <c:noMultiLvlLbl val="0"/>
      </c:catAx>
      <c:valAx>
        <c:axId val="226651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65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Identificación con partido político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CEP!$F$3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CEP!$G$2:$I$2</c:f>
              <c:strCache>
                <c:ptCount val="3"/>
                <c:pt idx="0">
                  <c:v>60 - 79</c:v>
                </c:pt>
                <c:pt idx="1">
                  <c:v>80 +</c:v>
                </c:pt>
                <c:pt idx="2">
                  <c:v>60 +</c:v>
                </c:pt>
              </c:strCache>
            </c:strRef>
          </c:cat>
          <c:val>
            <c:numRef>
              <c:f>CEP!$G$3:$I$3</c:f>
              <c:numCache>
                <c:formatCode>0.0%</c:formatCode>
                <c:ptCount val="3"/>
                <c:pt idx="0">
                  <c:v>0.14239999999999997</c:v>
                </c:pt>
                <c:pt idx="1">
                  <c:v>0.1716</c:v>
                </c:pt>
                <c:pt idx="2">
                  <c:v>0.14550000000000002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D4-432C-B319-E16A824C7E1B}"/>
            </c:ext>
          </c:extLst>
        </c:ser>
        <c:ser>
          <c:idx val="1"/>
          <c:order val="1"/>
          <c:tx>
            <c:strRef>
              <c:f>CEP!$F$4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CEP!$G$2:$I$2</c:f>
              <c:strCache>
                <c:ptCount val="3"/>
                <c:pt idx="0">
                  <c:v>60 - 79</c:v>
                </c:pt>
                <c:pt idx="1">
                  <c:v>80 +</c:v>
                </c:pt>
                <c:pt idx="2">
                  <c:v>60 +</c:v>
                </c:pt>
              </c:strCache>
            </c:strRef>
          </c:cat>
          <c:val>
            <c:numRef>
              <c:f>CEP!$G$4:$I$4</c:f>
              <c:numCache>
                <c:formatCode>0.0%</c:formatCode>
                <c:ptCount val="3"/>
                <c:pt idx="0">
                  <c:v>0.8012999999999999</c:v>
                </c:pt>
                <c:pt idx="1">
                  <c:v>0.79790000000000005</c:v>
                </c:pt>
                <c:pt idx="2">
                  <c:v>0.80090000000000006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D4-432C-B319-E16A824C7E1B}"/>
            </c:ext>
          </c:extLst>
        </c:ser>
        <c:ser>
          <c:idx val="2"/>
          <c:order val="2"/>
          <c:tx>
            <c:strRef>
              <c:f>CEP!$F$5</c:f>
              <c:strCache>
                <c:ptCount val="1"/>
                <c:pt idx="0">
                  <c:v>NS/NC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CEP!$G$2:$I$2</c:f>
              <c:strCache>
                <c:ptCount val="3"/>
                <c:pt idx="0">
                  <c:v>60 - 79</c:v>
                </c:pt>
                <c:pt idx="1">
                  <c:v>80 +</c:v>
                </c:pt>
                <c:pt idx="2">
                  <c:v>60 +</c:v>
                </c:pt>
              </c:strCache>
            </c:strRef>
          </c:cat>
          <c:val>
            <c:numRef>
              <c:f>CEP!$G$5:$I$5</c:f>
              <c:numCache>
                <c:formatCode>0.0%</c:formatCode>
                <c:ptCount val="3"/>
                <c:pt idx="0">
                  <c:v>5.6299999999999996E-2</c:v>
                </c:pt>
                <c:pt idx="1">
                  <c:v>3.04E-2</c:v>
                </c:pt>
                <c:pt idx="2">
                  <c:v>5.3599999999999995E-2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D4-432C-B319-E16A824C7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6652400"/>
        <c:axId val="226652792"/>
      </c:barChart>
      <c:catAx>
        <c:axId val="22665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652792"/>
        <c:crosses val="autoZero"/>
        <c:auto val="1"/>
        <c:lblAlgn val="ctr"/>
        <c:lblOffset val="100"/>
        <c:noMultiLvlLbl val="0"/>
      </c:catAx>
      <c:valAx>
        <c:axId val="226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652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Mayores de 80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'Votantes -120'!$B$7</c:f>
              <c:strCache>
                <c:ptCount val="1"/>
                <c:pt idx="0">
                  <c:v>80+</c:v>
                </c:pt>
              </c:strCache>
            </c:strRef>
          </c:tx>
          <c:explosion val="1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532-4C21-81CE-1A243AEA5EA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532-4C21-81CE-1A243AEA5E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'Votantes -120'!$C$3:$D$3</c:f>
              <c:strCache>
                <c:ptCount val="2"/>
                <c:pt idx="0">
                  <c:v>Votó</c:v>
                </c:pt>
                <c:pt idx="1">
                  <c:v>No Votó</c:v>
                </c:pt>
              </c:strCache>
            </c:strRef>
          </c:cat>
          <c:val>
            <c:numRef>
              <c:f>'Votantes -120'!$C$7:$D$7</c:f>
              <c:numCache>
                <c:formatCode>0.0%</c:formatCode>
                <c:ptCount val="2"/>
                <c:pt idx="0">
                  <c:v>0.33939999999999998</c:v>
                </c:pt>
                <c:pt idx="1">
                  <c:v>0.66060000000000008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0-4443-A6B2-C4255059C61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Mayores de 60 afiliados a Partidos Políticos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0703915135608051"/>
          <c:y val="0.17188210848643917"/>
          <c:w val="0.41092169728783901"/>
          <c:h val="0.68486949547973175"/>
        </c:manualLayout>
      </c:layout>
      <c:pieChart>
        <c:varyColors val="1"/>
        <c:ser>
          <c:idx val="0"/>
          <c:order val="0"/>
          <c:explosion val="2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19B-42B4-89E4-51E350B23B3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A19B-42B4-89E4-51E350B23B3A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19B-42B4-89E4-51E350B23B3A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1A2-4521-92FA-ED8845C0B092}"/>
              </c:ext>
            </c:extLst>
          </c:dPt>
          <c:dLbls>
            <c:dLbl>
              <c:idx val="0"/>
              <c:layout>
                <c:manualLayout>
                  <c:x val="0.11926192038495188"/>
                  <c:y val="-0.111739938757655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9B-42B4-89E4-51E350B23B3A}"/>
                </c:ext>
              </c:extLst>
            </c:dLbl>
            <c:dLbl>
              <c:idx val="1"/>
              <c:layout>
                <c:manualLayout>
                  <c:x val="-5.6751968503937107E-2"/>
                  <c:y val="2.66258384368620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9B-42B4-89E4-51E350B23B3A}"/>
                </c:ext>
              </c:extLst>
            </c:dLbl>
            <c:dLbl>
              <c:idx val="2"/>
              <c:layout>
                <c:manualLayout>
                  <c:x val="-1.6173009623797027E-2"/>
                  <c:y val="1.303076698745990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9B-42B4-89E4-51E350B23B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'Votantes -120'!$H$33:$H$36</c:f>
              <c:strCache>
                <c:ptCount val="4"/>
                <c:pt idx="0">
                  <c:v>Sin Partido</c:v>
                </c:pt>
                <c:pt idx="1">
                  <c:v>Nuevo</c:v>
                </c:pt>
                <c:pt idx="2">
                  <c:v>Ratificado</c:v>
                </c:pt>
                <c:pt idx="3">
                  <c:v>Suspendido</c:v>
                </c:pt>
              </c:strCache>
            </c:strRef>
          </c:cat>
          <c:val>
            <c:numRef>
              <c:f>'Votantes -120'!$I$33:$I$36</c:f>
              <c:numCache>
                <c:formatCode>0.0%</c:formatCode>
                <c:ptCount val="4"/>
                <c:pt idx="0">
                  <c:v>0.88611300405734905</c:v>
                </c:pt>
                <c:pt idx="1">
                  <c:v>2.2973621190042943E-2</c:v>
                </c:pt>
                <c:pt idx="2">
                  <c:v>8.7278917975820228E-3</c:v>
                </c:pt>
                <c:pt idx="3">
                  <c:v>8.2185482955026021E-2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9B-42B4-89E4-51E350B23B3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Votos por Regió</a:t>
            </a:r>
            <a:r>
              <a:rPr lang="en-US" baseline="0"/>
              <a:t>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'Votantes Region'!$J$8</c:f>
              <c:strCache>
                <c:ptCount val="1"/>
                <c:pt idx="0">
                  <c:v>60 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'Votantes Region'!$K$7:$AA$7</c:f>
              <c:strCache>
                <c:ptCount val="17"/>
                <c:pt idx="0">
                  <c:v>Tarapacá</c:v>
                </c:pt>
                <c:pt idx="1">
                  <c:v>Antofagasta</c:v>
                </c:pt>
                <c:pt idx="2">
                  <c:v>Atacama</c:v>
                </c:pt>
                <c:pt idx="3">
                  <c:v>Coquimbo</c:v>
                </c:pt>
                <c:pt idx="4">
                  <c:v>Valparaíso</c:v>
                </c:pt>
                <c:pt idx="5">
                  <c:v>O'Higgins</c:v>
                </c:pt>
                <c:pt idx="6">
                  <c:v>Maule</c:v>
                </c:pt>
                <c:pt idx="7">
                  <c:v>Biobío</c:v>
                </c:pt>
                <c:pt idx="8">
                  <c:v>Araucania</c:v>
                </c:pt>
                <c:pt idx="9">
                  <c:v>Los Lagos</c:v>
                </c:pt>
                <c:pt idx="10">
                  <c:v>Aisen</c:v>
                </c:pt>
                <c:pt idx="11">
                  <c:v>Magallanes</c:v>
                </c:pt>
                <c:pt idx="12">
                  <c:v>RM</c:v>
                </c:pt>
                <c:pt idx="13">
                  <c:v>Los Ríos</c:v>
                </c:pt>
                <c:pt idx="14">
                  <c:v>Arica</c:v>
                </c:pt>
                <c:pt idx="15">
                  <c:v>Ñuble</c:v>
                </c:pt>
                <c:pt idx="16">
                  <c:v>País</c:v>
                </c:pt>
              </c:strCache>
            </c:strRef>
          </c:cat>
          <c:val>
            <c:numRef>
              <c:f>'Votantes Region'!$K$8:$AA$8</c:f>
              <c:numCache>
                <c:formatCode>0.0%</c:formatCode>
                <c:ptCount val="17"/>
                <c:pt idx="0">
                  <c:v>0.47908590000000001</c:v>
                </c:pt>
                <c:pt idx="1">
                  <c:v>0.51639060000000003</c:v>
                </c:pt>
                <c:pt idx="2">
                  <c:v>0.57460929999999999</c:v>
                </c:pt>
                <c:pt idx="3">
                  <c:v>0.58075140000000003</c:v>
                </c:pt>
                <c:pt idx="4">
                  <c:v>0.55497839999999998</c:v>
                </c:pt>
                <c:pt idx="5">
                  <c:v>0.58906219999999998</c:v>
                </c:pt>
                <c:pt idx="6">
                  <c:v>0.59378419999999998</c:v>
                </c:pt>
                <c:pt idx="7">
                  <c:v>0.58206709999999995</c:v>
                </c:pt>
                <c:pt idx="8">
                  <c:v>0.50154580000000004</c:v>
                </c:pt>
                <c:pt idx="9">
                  <c:v>0.49577979999999999</c:v>
                </c:pt>
                <c:pt idx="10">
                  <c:v>0.44278909999999999</c:v>
                </c:pt>
                <c:pt idx="11">
                  <c:v>0.42823509999999998</c:v>
                </c:pt>
                <c:pt idx="12">
                  <c:v>0.5778162</c:v>
                </c:pt>
                <c:pt idx="13">
                  <c:v>0.53728019999999999</c:v>
                </c:pt>
                <c:pt idx="14">
                  <c:v>0.52698080000000003</c:v>
                </c:pt>
                <c:pt idx="15">
                  <c:v>0.58584570000000002</c:v>
                </c:pt>
                <c:pt idx="16">
                  <c:v>0.56096170000000001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98-4B55-B197-FCFB309760E6}"/>
            </c:ext>
          </c:extLst>
        </c:ser>
        <c:ser>
          <c:idx val="1"/>
          <c:order val="1"/>
          <c:tx>
            <c:strRef>
              <c:f>'Votantes Region'!$J$9</c:f>
              <c:strCache>
                <c:ptCount val="1"/>
                <c:pt idx="0">
                  <c:v>80 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'Votantes Region'!$K$7:$AA$7</c:f>
              <c:strCache>
                <c:ptCount val="17"/>
                <c:pt idx="0">
                  <c:v>Tarapacá</c:v>
                </c:pt>
                <c:pt idx="1">
                  <c:v>Antofagasta</c:v>
                </c:pt>
                <c:pt idx="2">
                  <c:v>Atacama</c:v>
                </c:pt>
                <c:pt idx="3">
                  <c:v>Coquimbo</c:v>
                </c:pt>
                <c:pt idx="4">
                  <c:v>Valparaíso</c:v>
                </c:pt>
                <c:pt idx="5">
                  <c:v>O'Higgins</c:v>
                </c:pt>
                <c:pt idx="6">
                  <c:v>Maule</c:v>
                </c:pt>
                <c:pt idx="7">
                  <c:v>Biobío</c:v>
                </c:pt>
                <c:pt idx="8">
                  <c:v>Araucania</c:v>
                </c:pt>
                <c:pt idx="9">
                  <c:v>Los Lagos</c:v>
                </c:pt>
                <c:pt idx="10">
                  <c:v>Aisen</c:v>
                </c:pt>
                <c:pt idx="11">
                  <c:v>Magallanes</c:v>
                </c:pt>
                <c:pt idx="12">
                  <c:v>RM</c:v>
                </c:pt>
                <c:pt idx="13">
                  <c:v>Los Ríos</c:v>
                </c:pt>
                <c:pt idx="14">
                  <c:v>Arica</c:v>
                </c:pt>
                <c:pt idx="15">
                  <c:v>Ñuble</c:v>
                </c:pt>
                <c:pt idx="16">
                  <c:v>País</c:v>
                </c:pt>
              </c:strCache>
            </c:strRef>
          </c:cat>
          <c:val>
            <c:numRef>
              <c:f>'Votantes Region'!$K$9:$AA$9</c:f>
              <c:numCache>
                <c:formatCode>0.0%</c:formatCode>
                <c:ptCount val="17"/>
                <c:pt idx="0">
                  <c:v>0.19706560000000001</c:v>
                </c:pt>
                <c:pt idx="1">
                  <c:v>0.30595939999999999</c:v>
                </c:pt>
                <c:pt idx="2">
                  <c:v>0.37501570000000001</c:v>
                </c:pt>
                <c:pt idx="3">
                  <c:v>0.3658537</c:v>
                </c:pt>
                <c:pt idx="4">
                  <c:v>0.3524699</c:v>
                </c:pt>
                <c:pt idx="5">
                  <c:v>0.34456579999999998</c:v>
                </c:pt>
                <c:pt idx="6">
                  <c:v>0.3355071</c:v>
                </c:pt>
                <c:pt idx="7">
                  <c:v>0.3363273</c:v>
                </c:pt>
                <c:pt idx="8">
                  <c:v>0.25950889999999999</c:v>
                </c:pt>
                <c:pt idx="9">
                  <c:v>0.26118170000000002</c:v>
                </c:pt>
                <c:pt idx="10">
                  <c:v>0.23833119999999999</c:v>
                </c:pt>
                <c:pt idx="11">
                  <c:v>0.2344977</c:v>
                </c:pt>
                <c:pt idx="12">
                  <c:v>0.37715080000000001</c:v>
                </c:pt>
                <c:pt idx="13">
                  <c:v>0.30418770000000001</c:v>
                </c:pt>
                <c:pt idx="14">
                  <c:v>0.33426349999999999</c:v>
                </c:pt>
                <c:pt idx="15">
                  <c:v>0.33252480000000001</c:v>
                </c:pt>
                <c:pt idx="16">
                  <c:v>0.3391516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98-4B55-B197-FCFB30976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1127544"/>
        <c:axId val="225173264"/>
      </c:barChart>
      <c:catAx>
        <c:axId val="171127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173264"/>
        <c:crosses val="autoZero"/>
        <c:auto val="1"/>
        <c:lblAlgn val="ctr"/>
        <c:lblOffset val="100"/>
        <c:noMultiLvlLbl val="0"/>
      </c:catAx>
      <c:valAx>
        <c:axId val="22517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127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Votos de</a:t>
            </a:r>
            <a:r>
              <a:rPr lang="en-US" baseline="0"/>
              <a:t> norte a sur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'Votantes Region'!$J$12</c:f>
              <c:strCache>
                <c:ptCount val="1"/>
                <c:pt idx="0">
                  <c:v>60 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'Votantes Region'!$K$11:$Z$11</c:f>
              <c:strCache>
                <c:ptCount val="16"/>
                <c:pt idx="0">
                  <c:v>Arica</c:v>
                </c:pt>
                <c:pt idx="1">
                  <c:v>Tarapacá</c:v>
                </c:pt>
                <c:pt idx="2">
                  <c:v>Antofagasta</c:v>
                </c:pt>
                <c:pt idx="3">
                  <c:v>Atacama</c:v>
                </c:pt>
                <c:pt idx="4">
                  <c:v>Coquimbo</c:v>
                </c:pt>
                <c:pt idx="5">
                  <c:v>Valparaíso</c:v>
                </c:pt>
                <c:pt idx="6">
                  <c:v>RM</c:v>
                </c:pt>
                <c:pt idx="7">
                  <c:v>O'Higgins</c:v>
                </c:pt>
                <c:pt idx="8">
                  <c:v>Maule</c:v>
                </c:pt>
                <c:pt idx="9">
                  <c:v>Ñuble</c:v>
                </c:pt>
                <c:pt idx="10">
                  <c:v>Biobío</c:v>
                </c:pt>
                <c:pt idx="11">
                  <c:v>Araucania</c:v>
                </c:pt>
                <c:pt idx="12">
                  <c:v>Los Ríos</c:v>
                </c:pt>
                <c:pt idx="13">
                  <c:v>Los Lagos</c:v>
                </c:pt>
                <c:pt idx="14">
                  <c:v>Aisen</c:v>
                </c:pt>
                <c:pt idx="15">
                  <c:v>Magallanes</c:v>
                </c:pt>
              </c:strCache>
            </c:strRef>
          </c:cat>
          <c:val>
            <c:numRef>
              <c:f>'Votantes Region'!$K$12:$Z$12</c:f>
              <c:numCache>
                <c:formatCode>0.0%</c:formatCode>
                <c:ptCount val="16"/>
                <c:pt idx="0">
                  <c:v>0.52698080000000003</c:v>
                </c:pt>
                <c:pt idx="1">
                  <c:v>0.47908590000000001</c:v>
                </c:pt>
                <c:pt idx="2">
                  <c:v>0.51639060000000003</c:v>
                </c:pt>
                <c:pt idx="3">
                  <c:v>0.57460929999999999</c:v>
                </c:pt>
                <c:pt idx="4">
                  <c:v>0.58075140000000003</c:v>
                </c:pt>
                <c:pt idx="5">
                  <c:v>0.55497839999999998</c:v>
                </c:pt>
                <c:pt idx="6">
                  <c:v>0.5778162</c:v>
                </c:pt>
                <c:pt idx="7">
                  <c:v>0.58906219999999998</c:v>
                </c:pt>
                <c:pt idx="8">
                  <c:v>0.59378419999999998</c:v>
                </c:pt>
                <c:pt idx="9">
                  <c:v>0.58584570000000002</c:v>
                </c:pt>
                <c:pt idx="10">
                  <c:v>0.58206709999999995</c:v>
                </c:pt>
                <c:pt idx="11">
                  <c:v>0.50154580000000004</c:v>
                </c:pt>
                <c:pt idx="12">
                  <c:v>0.53728019999999999</c:v>
                </c:pt>
                <c:pt idx="13">
                  <c:v>0.49577979999999999</c:v>
                </c:pt>
                <c:pt idx="14">
                  <c:v>0.44278909999999999</c:v>
                </c:pt>
                <c:pt idx="15">
                  <c:v>0.42823509999999998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A-4AD8-AB32-6F267D594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25174048"/>
        <c:axId val="225174440"/>
      </c:barChart>
      <c:lineChart>
        <c:grouping val="standard"/>
        <c:varyColors val="0"/>
        <c:ser>
          <c:idx val="1"/>
          <c:order val="1"/>
          <c:tx>
            <c:strRef>
              <c:f>'Votantes Region'!$J$13</c:f>
              <c:strCache>
                <c:ptCount val="1"/>
                <c:pt idx="0">
                  <c:v>80 +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'Votantes Region'!$K$11:$Z$11</c:f>
              <c:strCache>
                <c:ptCount val="16"/>
                <c:pt idx="0">
                  <c:v>Arica</c:v>
                </c:pt>
                <c:pt idx="1">
                  <c:v>Tarapacá</c:v>
                </c:pt>
                <c:pt idx="2">
                  <c:v>Antofagasta</c:v>
                </c:pt>
                <c:pt idx="3">
                  <c:v>Atacama</c:v>
                </c:pt>
                <c:pt idx="4">
                  <c:v>Coquimbo</c:v>
                </c:pt>
                <c:pt idx="5">
                  <c:v>Valparaíso</c:v>
                </c:pt>
                <c:pt idx="6">
                  <c:v>RM</c:v>
                </c:pt>
                <c:pt idx="7">
                  <c:v>O'Higgins</c:v>
                </c:pt>
                <c:pt idx="8">
                  <c:v>Maule</c:v>
                </c:pt>
                <c:pt idx="9">
                  <c:v>Ñuble</c:v>
                </c:pt>
                <c:pt idx="10">
                  <c:v>Biobío</c:v>
                </c:pt>
                <c:pt idx="11">
                  <c:v>Araucania</c:v>
                </c:pt>
                <c:pt idx="12">
                  <c:v>Los Ríos</c:v>
                </c:pt>
                <c:pt idx="13">
                  <c:v>Los Lagos</c:v>
                </c:pt>
                <c:pt idx="14">
                  <c:v>Aisen</c:v>
                </c:pt>
                <c:pt idx="15">
                  <c:v>Magallanes</c:v>
                </c:pt>
              </c:strCache>
            </c:strRef>
          </c:cat>
          <c:val>
            <c:numRef>
              <c:f>'Votantes Region'!$K$13:$Z$13</c:f>
              <c:numCache>
                <c:formatCode>0.0%</c:formatCode>
                <c:ptCount val="16"/>
                <c:pt idx="0">
                  <c:v>0.33426349999999999</c:v>
                </c:pt>
                <c:pt idx="1">
                  <c:v>0.19706560000000001</c:v>
                </c:pt>
                <c:pt idx="2">
                  <c:v>0.30595939999999999</c:v>
                </c:pt>
                <c:pt idx="3">
                  <c:v>0.37501570000000001</c:v>
                </c:pt>
                <c:pt idx="4">
                  <c:v>0.3658537</c:v>
                </c:pt>
                <c:pt idx="5">
                  <c:v>0.3524699</c:v>
                </c:pt>
                <c:pt idx="6">
                  <c:v>0.37715080000000001</c:v>
                </c:pt>
                <c:pt idx="7">
                  <c:v>0.34456579999999998</c:v>
                </c:pt>
                <c:pt idx="8">
                  <c:v>0.3355071</c:v>
                </c:pt>
                <c:pt idx="9">
                  <c:v>0.33252480000000001</c:v>
                </c:pt>
                <c:pt idx="10">
                  <c:v>0.3363273</c:v>
                </c:pt>
                <c:pt idx="11">
                  <c:v>0.25950889999999999</c:v>
                </c:pt>
                <c:pt idx="12">
                  <c:v>0.30418770000000001</c:v>
                </c:pt>
                <c:pt idx="13">
                  <c:v>0.26118170000000002</c:v>
                </c:pt>
                <c:pt idx="14">
                  <c:v>0.23833119999999999</c:v>
                </c:pt>
                <c:pt idx="15">
                  <c:v>0.2344977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DA-4AD8-AB32-6F267D594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174048"/>
        <c:axId val="225174440"/>
      </c:lineChart>
      <c:catAx>
        <c:axId val="22517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174440"/>
        <c:crosses val="autoZero"/>
        <c:auto val="1"/>
        <c:lblAlgn val="ctr"/>
        <c:lblOffset val="100"/>
        <c:noMultiLvlLbl val="0"/>
      </c:catAx>
      <c:valAx>
        <c:axId val="22517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17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Participación</a:t>
            </a:r>
            <a:r>
              <a:rPr lang="en-US" baseline="0"/>
              <a:t> en Organizaciones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CASEN!$O$1</c:f>
              <c:strCache>
                <c:ptCount val="1"/>
                <c:pt idx="0">
                  <c:v>60 - 79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CASEN!$N$2:$N$17</c:f>
              <c:strCache>
                <c:ptCount val="16"/>
                <c:pt idx="0">
                  <c:v>Arica y Par.</c:v>
                </c:pt>
                <c:pt idx="1">
                  <c:v>Tarapacá</c:v>
                </c:pt>
                <c:pt idx="2">
                  <c:v>Antofagasta</c:v>
                </c:pt>
                <c:pt idx="3">
                  <c:v>Atacama</c:v>
                </c:pt>
                <c:pt idx="4">
                  <c:v>Coquimbo</c:v>
                </c:pt>
                <c:pt idx="5">
                  <c:v>Valparaíso</c:v>
                </c:pt>
                <c:pt idx="6">
                  <c:v>RM</c:v>
                </c:pt>
                <c:pt idx="7">
                  <c:v>O'Higgins</c:v>
                </c:pt>
                <c:pt idx="8">
                  <c:v>Maule</c:v>
                </c:pt>
                <c:pt idx="9">
                  <c:v>Ñuble</c:v>
                </c:pt>
                <c:pt idx="10">
                  <c:v>Biobío</c:v>
                </c:pt>
                <c:pt idx="11">
                  <c:v>Araucanía</c:v>
                </c:pt>
                <c:pt idx="12">
                  <c:v>Los Ríos</c:v>
                </c:pt>
                <c:pt idx="13">
                  <c:v>Los Lagos</c:v>
                </c:pt>
                <c:pt idx="14">
                  <c:v>Aysén</c:v>
                </c:pt>
                <c:pt idx="15">
                  <c:v>Magallanes</c:v>
                </c:pt>
              </c:strCache>
            </c:strRef>
          </c:cat>
          <c:val>
            <c:numRef>
              <c:f>CASEN!$O$2:$O$17</c:f>
              <c:numCache>
                <c:formatCode>0.0%</c:formatCode>
                <c:ptCount val="16"/>
                <c:pt idx="0">
                  <c:v>0.35969999999999996</c:v>
                </c:pt>
                <c:pt idx="1">
                  <c:v>0.35439999999999999</c:v>
                </c:pt>
                <c:pt idx="2">
                  <c:v>0.26619999999999999</c:v>
                </c:pt>
                <c:pt idx="3">
                  <c:v>0.38630000000000003</c:v>
                </c:pt>
                <c:pt idx="4">
                  <c:v>0.37390000000000001</c:v>
                </c:pt>
                <c:pt idx="5">
                  <c:v>0.35320000000000001</c:v>
                </c:pt>
                <c:pt idx="6">
                  <c:v>0.2964</c:v>
                </c:pt>
                <c:pt idx="7">
                  <c:v>0.375</c:v>
                </c:pt>
                <c:pt idx="8">
                  <c:v>0.41840000000000005</c:v>
                </c:pt>
                <c:pt idx="9">
                  <c:v>0.4496</c:v>
                </c:pt>
                <c:pt idx="10">
                  <c:v>0.45590000000000003</c:v>
                </c:pt>
                <c:pt idx="11">
                  <c:v>0.48100000000000004</c:v>
                </c:pt>
                <c:pt idx="12">
                  <c:v>0.41649999999999998</c:v>
                </c:pt>
                <c:pt idx="13">
                  <c:v>0.40799999999999997</c:v>
                </c:pt>
                <c:pt idx="14">
                  <c:v>0.4007</c:v>
                </c:pt>
                <c:pt idx="15">
                  <c:v>0.32899999999999996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C2-416B-B37F-B9180286D2B7}"/>
            </c:ext>
          </c:extLst>
        </c:ser>
        <c:ser>
          <c:idx val="1"/>
          <c:order val="1"/>
          <c:tx>
            <c:strRef>
              <c:f>CASEN!$P$1</c:f>
              <c:strCache>
                <c:ptCount val="1"/>
                <c:pt idx="0">
                  <c:v>80 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CASEN!$N$2:$N$17</c:f>
              <c:strCache>
                <c:ptCount val="16"/>
                <c:pt idx="0">
                  <c:v>Arica y Par.</c:v>
                </c:pt>
                <c:pt idx="1">
                  <c:v>Tarapacá</c:v>
                </c:pt>
                <c:pt idx="2">
                  <c:v>Antofagasta</c:v>
                </c:pt>
                <c:pt idx="3">
                  <c:v>Atacama</c:v>
                </c:pt>
                <c:pt idx="4">
                  <c:v>Coquimbo</c:v>
                </c:pt>
                <c:pt idx="5">
                  <c:v>Valparaíso</c:v>
                </c:pt>
                <c:pt idx="6">
                  <c:v>RM</c:v>
                </c:pt>
                <c:pt idx="7">
                  <c:v>O'Higgins</c:v>
                </c:pt>
                <c:pt idx="8">
                  <c:v>Maule</c:v>
                </c:pt>
                <c:pt idx="9">
                  <c:v>Ñuble</c:v>
                </c:pt>
                <c:pt idx="10">
                  <c:v>Biobío</c:v>
                </c:pt>
                <c:pt idx="11">
                  <c:v>Araucanía</c:v>
                </c:pt>
                <c:pt idx="12">
                  <c:v>Los Ríos</c:v>
                </c:pt>
                <c:pt idx="13">
                  <c:v>Los Lagos</c:v>
                </c:pt>
                <c:pt idx="14">
                  <c:v>Aysén</c:v>
                </c:pt>
                <c:pt idx="15">
                  <c:v>Magallanes</c:v>
                </c:pt>
              </c:strCache>
            </c:strRef>
          </c:cat>
          <c:val>
            <c:numRef>
              <c:f>CASEN!$P$2:$P$17</c:f>
              <c:numCache>
                <c:formatCode>0.0%</c:formatCode>
                <c:ptCount val="16"/>
                <c:pt idx="0">
                  <c:v>0.3669</c:v>
                </c:pt>
                <c:pt idx="1">
                  <c:v>0.41100000000000003</c:v>
                </c:pt>
                <c:pt idx="2">
                  <c:v>0.28079999999999999</c:v>
                </c:pt>
                <c:pt idx="3">
                  <c:v>0.32270000000000004</c:v>
                </c:pt>
                <c:pt idx="4">
                  <c:v>0.27929999999999999</c:v>
                </c:pt>
                <c:pt idx="5">
                  <c:v>0.34720000000000001</c:v>
                </c:pt>
                <c:pt idx="6">
                  <c:v>0.27850000000000003</c:v>
                </c:pt>
                <c:pt idx="7">
                  <c:v>0.25230000000000002</c:v>
                </c:pt>
                <c:pt idx="8">
                  <c:v>0.32380000000000003</c:v>
                </c:pt>
                <c:pt idx="9">
                  <c:v>0.36530000000000001</c:v>
                </c:pt>
                <c:pt idx="10">
                  <c:v>0.38500000000000001</c:v>
                </c:pt>
                <c:pt idx="11">
                  <c:v>0.4017</c:v>
                </c:pt>
                <c:pt idx="12">
                  <c:v>0.32520000000000004</c:v>
                </c:pt>
                <c:pt idx="13">
                  <c:v>0.2722</c:v>
                </c:pt>
                <c:pt idx="14">
                  <c:v>0.40130000000000005</c:v>
                </c:pt>
                <c:pt idx="15">
                  <c:v>0.24210000000000001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C2-416B-B37F-B9180286D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5175616"/>
        <c:axId val="225176008"/>
      </c:barChart>
      <c:lineChart>
        <c:grouping val="standard"/>
        <c:varyColors val="0"/>
        <c:ser>
          <c:idx val="2"/>
          <c:order val="2"/>
          <c:tx>
            <c:strRef>
              <c:f>CASEN!$Q$1</c:f>
              <c:strCache>
                <c:ptCount val="1"/>
                <c:pt idx="0">
                  <c:v>60 +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CASEN!$N$2:$N$17</c:f>
              <c:strCache>
                <c:ptCount val="16"/>
                <c:pt idx="0">
                  <c:v>Arica y Par.</c:v>
                </c:pt>
                <c:pt idx="1">
                  <c:v>Tarapacá</c:v>
                </c:pt>
                <c:pt idx="2">
                  <c:v>Antofagasta</c:v>
                </c:pt>
                <c:pt idx="3">
                  <c:v>Atacama</c:v>
                </c:pt>
                <c:pt idx="4">
                  <c:v>Coquimbo</c:v>
                </c:pt>
                <c:pt idx="5">
                  <c:v>Valparaíso</c:v>
                </c:pt>
                <c:pt idx="6">
                  <c:v>RM</c:v>
                </c:pt>
                <c:pt idx="7">
                  <c:v>O'Higgins</c:v>
                </c:pt>
                <c:pt idx="8">
                  <c:v>Maule</c:v>
                </c:pt>
                <c:pt idx="9">
                  <c:v>Ñuble</c:v>
                </c:pt>
                <c:pt idx="10">
                  <c:v>Biobío</c:v>
                </c:pt>
                <c:pt idx="11">
                  <c:v>Araucanía</c:v>
                </c:pt>
                <c:pt idx="12">
                  <c:v>Los Ríos</c:v>
                </c:pt>
                <c:pt idx="13">
                  <c:v>Los Lagos</c:v>
                </c:pt>
                <c:pt idx="14">
                  <c:v>Aysén</c:v>
                </c:pt>
                <c:pt idx="15">
                  <c:v>Magallanes</c:v>
                </c:pt>
              </c:strCache>
            </c:strRef>
          </c:cat>
          <c:val>
            <c:numRef>
              <c:f>CASEN!$Q$2:$Q$17</c:f>
              <c:numCache>
                <c:formatCode>0.0%</c:formatCode>
                <c:ptCount val="16"/>
                <c:pt idx="0">
                  <c:v>0.36080000000000001</c:v>
                </c:pt>
                <c:pt idx="1">
                  <c:v>0.36200000000000004</c:v>
                </c:pt>
                <c:pt idx="2">
                  <c:v>0.26789999999999997</c:v>
                </c:pt>
                <c:pt idx="3">
                  <c:v>0.37640000000000001</c:v>
                </c:pt>
                <c:pt idx="4">
                  <c:v>0.35780000000000001</c:v>
                </c:pt>
                <c:pt idx="5">
                  <c:v>0.35200000000000004</c:v>
                </c:pt>
                <c:pt idx="6">
                  <c:v>0.29359999999999997</c:v>
                </c:pt>
                <c:pt idx="7">
                  <c:v>0.35450000000000004</c:v>
                </c:pt>
                <c:pt idx="8">
                  <c:v>0.40340000000000004</c:v>
                </c:pt>
                <c:pt idx="9">
                  <c:v>0.43390000000000001</c:v>
                </c:pt>
                <c:pt idx="10">
                  <c:v>0.44409999999999994</c:v>
                </c:pt>
                <c:pt idx="11">
                  <c:v>0.46500000000000002</c:v>
                </c:pt>
                <c:pt idx="12">
                  <c:v>0.40049999999999997</c:v>
                </c:pt>
                <c:pt idx="13">
                  <c:v>0.38380000000000003</c:v>
                </c:pt>
                <c:pt idx="14">
                  <c:v>0.40079999999999999</c:v>
                </c:pt>
                <c:pt idx="15">
                  <c:v>0.31489999999999996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C2-416B-B37F-B9180286D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175616"/>
        <c:axId val="225176008"/>
      </c:lineChart>
      <c:catAx>
        <c:axId val="22517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176008"/>
        <c:crosses val="autoZero"/>
        <c:auto val="1"/>
        <c:lblAlgn val="ctr"/>
        <c:lblOffset val="100"/>
        <c:noMultiLvlLbl val="0"/>
      </c:catAx>
      <c:valAx>
        <c:axId val="225176008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175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Participación en Organizaciones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CASEN!$A$2</c:f>
              <c:strCache>
                <c:ptCount val="1"/>
                <c:pt idx="0">
                  <c:v>Participa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CASEN!$B$1:$D$1</c:f>
              <c:strCache>
                <c:ptCount val="3"/>
                <c:pt idx="0">
                  <c:v>60 - 79</c:v>
                </c:pt>
                <c:pt idx="1">
                  <c:v>80 +</c:v>
                </c:pt>
                <c:pt idx="2">
                  <c:v>60 +</c:v>
                </c:pt>
              </c:strCache>
            </c:strRef>
          </c:cat>
          <c:val>
            <c:numRef>
              <c:f>CASEN!$B$2:$D$2</c:f>
              <c:numCache>
                <c:formatCode>0.0%</c:formatCode>
                <c:ptCount val="3"/>
                <c:pt idx="0">
                  <c:v>0.36219999999999997</c:v>
                </c:pt>
                <c:pt idx="1">
                  <c:v>0.31679999999999997</c:v>
                </c:pt>
                <c:pt idx="2">
                  <c:v>0.35460000000000003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0F-435E-9AB0-3BF9622BACCD}"/>
            </c:ext>
          </c:extLst>
        </c:ser>
        <c:ser>
          <c:idx val="1"/>
          <c:order val="1"/>
          <c:tx>
            <c:strRef>
              <c:f>CASEN!$A$3</c:f>
              <c:strCache>
                <c:ptCount val="1"/>
                <c:pt idx="0">
                  <c:v>No Participa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CASEN!$B$1:$D$1</c:f>
              <c:strCache>
                <c:ptCount val="3"/>
                <c:pt idx="0">
                  <c:v>60 - 79</c:v>
                </c:pt>
                <c:pt idx="1">
                  <c:v>80 +</c:v>
                </c:pt>
                <c:pt idx="2">
                  <c:v>60 +</c:v>
                </c:pt>
              </c:strCache>
            </c:strRef>
          </c:cat>
          <c:val>
            <c:numRef>
              <c:f>CASEN!$B$3:$D$3</c:f>
              <c:numCache>
                <c:formatCode>0.0%</c:formatCode>
                <c:ptCount val="3"/>
                <c:pt idx="0">
                  <c:v>0.63659999999999994</c:v>
                </c:pt>
                <c:pt idx="1">
                  <c:v>0.68220000000000003</c:v>
                </c:pt>
                <c:pt idx="2">
                  <c:v>0.64419999999999999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0F-435E-9AB0-3BF9622BACCD}"/>
            </c:ext>
          </c:extLst>
        </c:ser>
        <c:ser>
          <c:idx val="2"/>
          <c:order val="2"/>
          <c:tx>
            <c:strRef>
              <c:f>CASEN!$A$4</c:f>
              <c:strCache>
                <c:ptCount val="1"/>
                <c:pt idx="0">
                  <c:v>NS/NR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CASEN!$B$1:$D$1</c:f>
              <c:strCache>
                <c:ptCount val="3"/>
                <c:pt idx="0">
                  <c:v>60 - 79</c:v>
                </c:pt>
                <c:pt idx="1">
                  <c:v>80 +</c:v>
                </c:pt>
                <c:pt idx="2">
                  <c:v>60 +</c:v>
                </c:pt>
              </c:strCache>
            </c:strRef>
          </c:cat>
          <c:val>
            <c:numRef>
              <c:f>CASEN!$B$4:$D$4</c:f>
              <c:numCache>
                <c:formatCode>0.0%</c:formatCode>
                <c:ptCount val="3"/>
                <c:pt idx="0">
                  <c:v>1.1999999999999999E-3</c:v>
                </c:pt>
                <c:pt idx="1">
                  <c:v>1.1000000000000001E-3</c:v>
                </c:pt>
                <c:pt idx="2">
                  <c:v>1.1999999999999999E-3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0F-435E-9AB0-3BF9622BAC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25176792"/>
        <c:axId val="226271840"/>
      </c:barChart>
      <c:catAx>
        <c:axId val="225176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271840"/>
        <c:crosses val="autoZero"/>
        <c:auto val="1"/>
        <c:lblAlgn val="ctr"/>
        <c:lblOffset val="100"/>
        <c:noMultiLvlLbl val="0"/>
      </c:catAx>
      <c:valAx>
        <c:axId val="226271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176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Organizaciones más usuales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CASEN!$H$20</c:f>
              <c:strCache>
                <c:ptCount val="1"/>
                <c:pt idx="0">
                  <c:v>60 - 79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CASEN!$G$21:$G$24</c:f>
              <c:strCache>
                <c:ptCount val="4"/>
                <c:pt idx="0">
                  <c:v>Juntas de vecinos u otra organización territorial (comité de aguas, comité de allegados, otros)</c:v>
                </c:pt>
                <c:pt idx="1">
                  <c:v>Organización religiosa o de iglesia</c:v>
                </c:pt>
                <c:pt idx="2">
                  <c:v>Agrupaciones de adulto mayor (club de adulto mayor, asistentes de centros de día, otros)</c:v>
                </c:pt>
                <c:pt idx="3">
                  <c:v>Club deportivo o recreativo</c:v>
                </c:pt>
              </c:strCache>
            </c:strRef>
          </c:cat>
          <c:val>
            <c:numRef>
              <c:f>CASEN!$H$21:$H$24</c:f>
              <c:numCache>
                <c:formatCode>0.0%</c:formatCode>
                <c:ptCount val="4"/>
                <c:pt idx="0">
                  <c:v>0.1241</c:v>
                </c:pt>
                <c:pt idx="1">
                  <c:v>8.7300000000000003E-2</c:v>
                </c:pt>
                <c:pt idx="2">
                  <c:v>6.8000000000000005E-2</c:v>
                </c:pt>
                <c:pt idx="3">
                  <c:v>2.1600000000000001E-2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C1-4322-976C-87A197372935}"/>
            </c:ext>
          </c:extLst>
        </c:ser>
        <c:ser>
          <c:idx val="1"/>
          <c:order val="1"/>
          <c:tx>
            <c:strRef>
              <c:f>CASEN!$I$20</c:f>
              <c:strCache>
                <c:ptCount val="1"/>
                <c:pt idx="0">
                  <c:v>80 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CASEN!$G$21:$G$24</c:f>
              <c:strCache>
                <c:ptCount val="4"/>
                <c:pt idx="0">
                  <c:v>Juntas de vecinos u otra organización territorial (comité de aguas, comité de allegados, otros)</c:v>
                </c:pt>
                <c:pt idx="1">
                  <c:v>Organización religiosa o de iglesia</c:v>
                </c:pt>
                <c:pt idx="2">
                  <c:v>Agrupaciones de adulto mayor (club de adulto mayor, asistentes de centros de día, otros)</c:v>
                </c:pt>
                <c:pt idx="3">
                  <c:v>Club deportivo o recreativo</c:v>
                </c:pt>
              </c:strCache>
            </c:strRef>
          </c:cat>
          <c:val>
            <c:numRef>
              <c:f>CASEN!$I$21:$I$24</c:f>
              <c:numCache>
                <c:formatCode>0.0%</c:formatCode>
                <c:ptCount val="4"/>
                <c:pt idx="0">
                  <c:v>8.2500000000000004E-2</c:v>
                </c:pt>
                <c:pt idx="1">
                  <c:v>7.6999999999999999E-2</c:v>
                </c:pt>
                <c:pt idx="2">
                  <c:v>9.7899999999999987E-2</c:v>
                </c:pt>
                <c:pt idx="3">
                  <c:v>1.09E-2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C1-4322-976C-87A197372935}"/>
            </c:ext>
          </c:extLst>
        </c:ser>
        <c:ser>
          <c:idx val="2"/>
          <c:order val="2"/>
          <c:tx>
            <c:strRef>
              <c:f>CASEN!$J$20</c:f>
              <c:strCache>
                <c:ptCount val="1"/>
                <c:pt idx="0">
                  <c:v>60 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CASEN!$G$21:$G$24</c:f>
              <c:strCache>
                <c:ptCount val="4"/>
                <c:pt idx="0">
                  <c:v>Juntas de vecinos u otra organización territorial (comité de aguas, comité de allegados, otros)</c:v>
                </c:pt>
                <c:pt idx="1">
                  <c:v>Organización religiosa o de iglesia</c:v>
                </c:pt>
                <c:pt idx="2">
                  <c:v>Agrupaciones de adulto mayor (club de adulto mayor, asistentes de centros de día, otros)</c:v>
                </c:pt>
                <c:pt idx="3">
                  <c:v>Club deportivo o recreativo</c:v>
                </c:pt>
              </c:strCache>
            </c:strRef>
          </c:cat>
          <c:val>
            <c:numRef>
              <c:f>CASEN!$J$21:$J$24</c:f>
              <c:numCache>
                <c:formatCode>0.0%</c:formatCode>
                <c:ptCount val="4"/>
                <c:pt idx="0">
                  <c:v>0.11720000000000001</c:v>
                </c:pt>
                <c:pt idx="1">
                  <c:v>8.5600000000000009E-2</c:v>
                </c:pt>
                <c:pt idx="2">
                  <c:v>7.2999999999999995E-2</c:v>
                </c:pt>
                <c:pt idx="3">
                  <c:v>1.9900000000000001E-2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C1-4322-976C-87A197372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26272624"/>
        <c:axId val="226273016"/>
      </c:barChart>
      <c:catAx>
        <c:axId val="226272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273016"/>
        <c:crosses val="autoZero"/>
        <c:auto val="1"/>
        <c:lblAlgn val="ctr"/>
        <c:lblOffset val="100"/>
        <c:noMultiLvlLbl val="0"/>
      </c:catAx>
      <c:valAx>
        <c:axId val="226273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272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CASEN!$B$30</c:f>
              <c:strCache>
                <c:ptCount val="1"/>
                <c:pt idx="0">
                  <c:v>Desocupados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9D3-4158-A8E9-53F3D43B0A8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9D3-4158-A8E9-53F3D43B0A8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9D3-4158-A8E9-53F3D43B0A8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CASEN!$C$29:$E$29</c:f>
              <c:strCache>
                <c:ptCount val="3"/>
                <c:pt idx="0">
                  <c:v>60-79</c:v>
                </c:pt>
                <c:pt idx="1">
                  <c:v>80 +</c:v>
                </c:pt>
                <c:pt idx="2">
                  <c:v>60 +</c:v>
                </c:pt>
              </c:strCache>
            </c:strRef>
          </c:cat>
          <c:val>
            <c:numRef>
              <c:f>CASEN!$C$30:$E$30</c:f>
              <c:numCache>
                <c:formatCode>0.0%</c:formatCode>
                <c:ptCount val="3"/>
                <c:pt idx="0">
                  <c:v>1.2500000000000001E-2</c:v>
                </c:pt>
                <c:pt idx="1">
                  <c:v>1.1000000000000001E-3</c:v>
                </c:pt>
                <c:pt idx="2">
                  <c:v>1.06E-2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9D3-4158-A8E9-53F3D43B0A8C}"/>
            </c:ext>
          </c:extLst>
        </c:ser>
        <c:ser>
          <c:idx val="1"/>
          <c:order val="1"/>
          <c:tx>
            <c:strRef>
              <c:f>CASEN!$B$31</c:f>
              <c:strCache>
                <c:ptCount val="1"/>
                <c:pt idx="0">
                  <c:v>Ocupados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A9D3-4158-A8E9-53F3D43B0A8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A9D3-4158-A8E9-53F3D43B0A8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A9D3-4158-A8E9-53F3D43B0A8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CASEN!$C$29:$E$29</c:f>
              <c:strCache>
                <c:ptCount val="3"/>
                <c:pt idx="0">
                  <c:v>60-79</c:v>
                </c:pt>
                <c:pt idx="1">
                  <c:v>80 +</c:v>
                </c:pt>
                <c:pt idx="2">
                  <c:v>60 +</c:v>
                </c:pt>
              </c:strCache>
            </c:strRef>
          </c:cat>
          <c:val>
            <c:numRef>
              <c:f>CASEN!$C$31:$E$31</c:f>
              <c:numCache>
                <c:formatCode>0.0%</c:formatCode>
                <c:ptCount val="3"/>
                <c:pt idx="0">
                  <c:v>0.36060000000000003</c:v>
                </c:pt>
                <c:pt idx="1">
                  <c:v>4.4400000000000002E-2</c:v>
                </c:pt>
                <c:pt idx="2">
                  <c:v>0.30790000000000001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9D3-4158-A8E9-53F3D43B0A8C}"/>
            </c:ext>
          </c:extLst>
        </c:ser>
        <c:ser>
          <c:idx val="2"/>
          <c:order val="2"/>
          <c:tx>
            <c:strRef>
              <c:f>CASEN!$B$32</c:f>
              <c:strCache>
                <c:ptCount val="1"/>
                <c:pt idx="0">
                  <c:v>Inactivos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9D3-4158-A8E9-53F3D43B0A8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9D3-4158-A8E9-53F3D43B0A8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9D3-4158-A8E9-53F3D43B0A8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CASEN!$C$29:$E$29</c:f>
              <c:strCache>
                <c:ptCount val="3"/>
                <c:pt idx="0">
                  <c:v>60-79</c:v>
                </c:pt>
                <c:pt idx="1">
                  <c:v>80 +</c:v>
                </c:pt>
                <c:pt idx="2">
                  <c:v>60 +</c:v>
                </c:pt>
              </c:strCache>
            </c:strRef>
          </c:cat>
          <c:val>
            <c:numRef>
              <c:f>CASEN!$C$32:$E$32</c:f>
              <c:numCache>
                <c:formatCode>0.0%</c:formatCode>
                <c:ptCount val="3"/>
                <c:pt idx="0">
                  <c:v>0.62690000000000001</c:v>
                </c:pt>
                <c:pt idx="1">
                  <c:v>0.95440000000000003</c:v>
                </c:pt>
                <c:pt idx="2">
                  <c:v>0.68150000000000011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9D3-4158-A8E9-53F3D43B0A8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160020</xdr:colOff>
      <xdr:row>9</xdr:row>
      <xdr:rowOff>66675</xdr:rowOff>
    </xdr:from>
    <xdr:to>
      <xdr:col>10</xdr:col>
      <xdr:colOff>9525</xdr:colOff>
      <xdr:row>24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5AA2DC6-9838-4FCB-9FF0-4C7FD9A100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215265</xdr:colOff>
      <xdr:row>12</xdr:row>
      <xdr:rowOff>158115</xdr:rowOff>
    </xdr:from>
    <xdr:to>
      <xdr:col>24</xdr:col>
      <xdr:colOff>47625</xdr:colOff>
      <xdr:row>26</xdr:row>
      <xdr:rowOff>150495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6C9C576-9F2D-4807-8111-50025E8F2C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531495</xdr:colOff>
      <xdr:row>11</xdr:row>
      <xdr:rowOff>99060</xdr:rowOff>
    </xdr:from>
    <xdr:to>
      <xdr:col>18</xdr:col>
      <xdr:colOff>379095</xdr:colOff>
      <xdr:row>26</xdr:row>
      <xdr:rowOff>99060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B5F55C5-BD50-4308-9773-EBD5401DE3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403860</xdr:colOff>
      <xdr:row>16</xdr:row>
      <xdr:rowOff>169545</xdr:rowOff>
    </xdr:from>
    <xdr:to>
      <xdr:col>19</xdr:col>
      <xdr:colOff>182880</xdr:colOff>
      <xdr:row>35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64695A8-C1DC-417B-98B7-6246B8A910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398145</xdr:colOff>
      <xdr:row>16</xdr:row>
      <xdr:rowOff>142875</xdr:rowOff>
    </xdr:from>
    <xdr:to>
      <xdr:col>28</xdr:col>
      <xdr:colOff>337185</xdr:colOff>
      <xdr:row>35</xdr:row>
      <xdr:rowOff>1905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9CBDC2F-7952-44B4-B22F-F4993AA7AA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7620</xdr:colOff>
      <xdr:row>0</xdr:row>
      <xdr:rowOff>0</xdr:rowOff>
    </xdr:from>
    <xdr:to>
      <xdr:col>25</xdr:col>
      <xdr:colOff>1817370</xdr:colOff>
      <xdr:row>18</xdr:row>
      <xdr:rowOff>176213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371475</xdr:colOff>
      <xdr:row>4</xdr:row>
      <xdr:rowOff>38100</xdr:rowOff>
    </xdr:from>
    <xdr:to>
      <xdr:col>6</xdr:col>
      <xdr:colOff>1895475</xdr:colOff>
      <xdr:row>18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761999</xdr:colOff>
      <xdr:row>3</xdr:row>
      <xdr:rowOff>52387</xdr:rowOff>
    </xdr:from>
    <xdr:to>
      <xdr:col>11</xdr:col>
      <xdr:colOff>438149</xdr:colOff>
      <xdr:row>19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516255</xdr:colOff>
      <xdr:row>33</xdr:row>
      <xdr:rowOff>22859</xdr:rowOff>
    </xdr:from>
    <xdr:to>
      <xdr:col>3</xdr:col>
      <xdr:colOff>91440</xdr:colOff>
      <xdr:row>40</xdr:row>
      <xdr:rowOff>10476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373380</xdr:colOff>
      <xdr:row>28</xdr:row>
      <xdr:rowOff>15239</xdr:rowOff>
    </xdr:from>
    <xdr:to>
      <xdr:col>8</xdr:col>
      <xdr:colOff>521970</xdr:colOff>
      <xdr:row>35</xdr:row>
      <xdr:rowOff>56196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1379219</xdr:colOff>
      <xdr:row>6</xdr:row>
      <xdr:rowOff>121919</xdr:rowOff>
    </xdr:from>
    <xdr:to>
      <xdr:col>30</xdr:col>
      <xdr:colOff>417194</xdr:colOff>
      <xdr:row>23</xdr:row>
      <xdr:rowOff>112394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480060</xdr:colOff>
      <xdr:row>18</xdr:row>
      <xdr:rowOff>179070</xdr:rowOff>
    </xdr:from>
    <xdr:to>
      <xdr:col>23</xdr:col>
      <xdr:colOff>175260</xdr:colOff>
      <xdr:row>33</xdr:row>
      <xdr:rowOff>179070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2037318-AD34-4673-9BD4-A80EE8DBAD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352425</xdr:colOff>
      <xdr:row>23</xdr:row>
      <xdr:rowOff>61912</xdr:rowOff>
    </xdr:from>
    <xdr:to>
      <xdr:col>16</xdr:col>
      <xdr:colOff>47625</xdr:colOff>
      <xdr:row>37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19049</xdr:colOff>
      <xdr:row>45</xdr:row>
      <xdr:rowOff>38100</xdr:rowOff>
    </xdr:from>
    <xdr:to>
      <xdr:col>18</xdr:col>
      <xdr:colOff>247650</xdr:colOff>
      <xdr:row>65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2</xdr:row>
      <xdr:rowOff>128587</xdr:rowOff>
    </xdr:from>
    <xdr:to>
      <xdr:col>15</xdr:col>
      <xdr:colOff>485775</xdr:colOff>
      <xdr:row>17</xdr:row>
      <xdr:rowOff>14287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161925</xdr:colOff>
      <xdr:row>7</xdr:row>
      <xdr:rowOff>71437</xdr:rowOff>
    </xdr:from>
    <xdr:to>
      <xdr:col>14</xdr:col>
      <xdr:colOff>466725</xdr:colOff>
      <xdr:row>21</xdr:row>
      <xdr:rowOff>147637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885825</xdr:colOff>
      <xdr:row>8</xdr:row>
      <xdr:rowOff>61912</xdr:rowOff>
    </xdr:from>
    <xdr:to>
      <xdr:col>11</xdr:col>
      <xdr:colOff>323850</xdr:colOff>
      <xdr:row>22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EF16F98-81CA-4B22-997C-A36BFEC5BE8D}" name="Table1" displayName="Table1" ref="N22:O38" totalsRowShown="0">
  <autoFilter ref="N22:O38" xr:uid="{46FA4BBF-E68C-4BB2-A7AA-E004FE273C50}"/>
  <sortState xmlns:xlrd2="http://schemas.microsoft.com/office/spreadsheetml/2017/richdata2" ref="N23:O38">
    <sortCondition descending="1" ref="O22:O38"/>
  </sortState>
  <tableColumns count="2">
    <tableColumn id="1" xr3:uid="{CA54EF81-B8AE-468A-943F-5C3F4DEE94FC}" name="Región Norte a Sur"/>
    <tableColumn id="2" xr3:uid="{A456FAF7-63D9-4E0B-8F79-B77183C1ED34}" name="60 +" dataDxfId="0" dataCellStyle="Perc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IPEM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632523"/>
      </a:accent1>
      <a:accent2>
        <a:srgbClr val="C0504D"/>
      </a:accent2>
      <a:accent3>
        <a:srgbClr val="767171"/>
      </a:accent3>
      <a:accent4>
        <a:srgbClr val="A5A5A5"/>
      </a:accent4>
      <a:accent5>
        <a:srgbClr val="44546A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51"/>
  <sheetViews>
    <sheetView workbookViewId="0">
      <selection activeCell="C4" sqref="C4"/>
    </sheetView>
  </sheetViews>
  <sheetFormatPr defaultRowHeight="14.4" x14ac:dyDescent="0.3"/>
  <cols>
    <col min="2" max="2" width="11" customWidth="1"/>
    <col min="3" max="3" width="10.109375" bestFit="1" customWidth="1"/>
    <col min="4" max="4" width="10" bestFit="1" customWidth="1"/>
  </cols>
  <sheetData>
    <row r="1" spans="1:16" s="18" customFormat="1" ht="21" x14ac:dyDescent="0.4">
      <c r="A1" s="18" t="s">
        <v>30</v>
      </c>
    </row>
    <row r="3" spans="1:16" x14ac:dyDescent="0.3">
      <c r="B3" s="2" t="s">
        <v>3</v>
      </c>
      <c r="C3" s="4" t="s">
        <v>20</v>
      </c>
      <c r="D3" s="4" t="s">
        <v>21</v>
      </c>
    </row>
    <row r="4" spans="1:16" x14ac:dyDescent="0.3">
      <c r="B4" t="s">
        <v>0</v>
      </c>
      <c r="C4" s="5">
        <v>0.61039999999999994</v>
      </c>
      <c r="D4" s="5">
        <v>0.3896</v>
      </c>
      <c r="F4" t="s">
        <v>0</v>
      </c>
      <c r="G4" t="s">
        <v>20</v>
      </c>
      <c r="H4" t="s">
        <v>21</v>
      </c>
      <c r="J4" t="s">
        <v>1</v>
      </c>
      <c r="K4" t="s">
        <v>20</v>
      </c>
      <c r="L4" t="s">
        <v>21</v>
      </c>
      <c r="N4" t="s">
        <v>2</v>
      </c>
      <c r="O4" t="s">
        <v>20</v>
      </c>
      <c r="P4" t="s">
        <v>21</v>
      </c>
    </row>
    <row r="5" spans="1:16" x14ac:dyDescent="0.3">
      <c r="B5" t="s">
        <v>1</v>
      </c>
      <c r="C5" s="5">
        <v>0.35749999999999998</v>
      </c>
      <c r="D5" s="5">
        <v>0.64249999999999996</v>
      </c>
      <c r="F5" t="s">
        <v>25</v>
      </c>
      <c r="G5" s="1">
        <v>0.6211006</v>
      </c>
      <c r="H5" s="1">
        <f>1-G5</f>
        <v>0.3788994</v>
      </c>
      <c r="J5" t="s">
        <v>25</v>
      </c>
      <c r="K5" s="1">
        <v>0.33045210000000003</v>
      </c>
      <c r="L5" s="1">
        <f>1-K5</f>
        <v>0.66954789999999997</v>
      </c>
      <c r="N5" t="s">
        <v>25</v>
      </c>
      <c r="O5" s="1">
        <v>0.56421949999999998</v>
      </c>
      <c r="P5" s="1">
        <f>1-O5</f>
        <v>0.43578050000000002</v>
      </c>
    </row>
    <row r="6" spans="1:16" x14ac:dyDescent="0.3">
      <c r="B6" t="s">
        <v>2</v>
      </c>
      <c r="C6" s="5">
        <v>0.56640000000000001</v>
      </c>
      <c r="D6" s="5">
        <v>0.43359999999999999</v>
      </c>
      <c r="F6" t="s">
        <v>26</v>
      </c>
      <c r="G6" s="1">
        <v>0.59813620000000001</v>
      </c>
      <c r="H6" s="1">
        <f>1-G6</f>
        <v>0.40186379999999999</v>
      </c>
      <c r="J6" t="s">
        <v>26</v>
      </c>
      <c r="K6" s="1">
        <v>0.40108199999999999</v>
      </c>
      <c r="L6" s="1">
        <f>1-K6</f>
        <v>0.59891800000000006</v>
      </c>
      <c r="N6" t="s">
        <v>26</v>
      </c>
      <c r="O6" s="1">
        <v>0.5690094</v>
      </c>
      <c r="P6" s="1">
        <f>1-O6</f>
        <v>0.4309906</v>
      </c>
    </row>
    <row r="8" spans="1:16" x14ac:dyDescent="0.3">
      <c r="B8" s="17" t="s">
        <v>23</v>
      </c>
      <c r="C8" s="17"/>
      <c r="D8" s="17"/>
      <c r="F8" s="17" t="s">
        <v>24</v>
      </c>
      <c r="G8" s="17"/>
      <c r="H8" s="17"/>
      <c r="J8" s="17" t="s">
        <v>2</v>
      </c>
      <c r="K8" s="17"/>
      <c r="L8" s="17"/>
    </row>
    <row r="9" spans="1:16" x14ac:dyDescent="0.3">
      <c r="B9" t="s">
        <v>22</v>
      </c>
      <c r="C9" t="s">
        <v>20</v>
      </c>
      <c r="D9" t="s">
        <v>21</v>
      </c>
      <c r="F9" t="s">
        <v>22</v>
      </c>
      <c r="G9" t="s">
        <v>20</v>
      </c>
      <c r="H9" t="s">
        <v>21</v>
      </c>
      <c r="J9" t="s">
        <v>22</v>
      </c>
      <c r="K9" t="s">
        <v>20</v>
      </c>
      <c r="L9" t="s">
        <v>21</v>
      </c>
    </row>
    <row r="10" spans="1:16" x14ac:dyDescent="0.3">
      <c r="B10" t="s">
        <v>4</v>
      </c>
      <c r="C10" s="1">
        <v>0.48791440000000003</v>
      </c>
      <c r="D10" s="1">
        <f>1-C10</f>
        <v>0.51208560000000003</v>
      </c>
      <c r="F10" t="s">
        <v>4</v>
      </c>
      <c r="G10" s="1">
        <v>0.25158449999999999</v>
      </c>
      <c r="H10" s="1">
        <f>1-G10</f>
        <v>0.74841550000000001</v>
      </c>
      <c r="J10" t="s">
        <v>4</v>
      </c>
      <c r="K10" s="1">
        <v>0.44708399999999998</v>
      </c>
      <c r="L10" s="1">
        <f>1-K10</f>
        <v>0.55291599999999996</v>
      </c>
    </row>
    <row r="11" spans="1:16" x14ac:dyDescent="0.3">
      <c r="B11" t="s">
        <v>5</v>
      </c>
      <c r="C11" s="1">
        <v>0.56545190000000001</v>
      </c>
      <c r="D11" s="1">
        <f t="shared" ref="D11:D25" si="0">1-C11</f>
        <v>0.43454809999999999</v>
      </c>
      <c r="F11" t="s">
        <v>5</v>
      </c>
      <c r="G11" s="1">
        <v>0.34760010000000002</v>
      </c>
      <c r="H11" s="1">
        <f t="shared" ref="H11:H25" si="1">1-G11</f>
        <v>0.65239990000000003</v>
      </c>
      <c r="J11" t="s">
        <v>5</v>
      </c>
      <c r="K11" s="1">
        <v>0.53039289999999994</v>
      </c>
      <c r="L11" s="1">
        <f t="shared" ref="L11:L25" si="2">1-K11</f>
        <v>0.46960710000000006</v>
      </c>
    </row>
    <row r="12" spans="1:16" x14ac:dyDescent="0.3">
      <c r="B12" t="s">
        <v>6</v>
      </c>
      <c r="C12" s="1">
        <v>0.55318849999999997</v>
      </c>
      <c r="D12" s="1">
        <f t="shared" si="0"/>
        <v>0.44681150000000003</v>
      </c>
      <c r="F12" t="s">
        <v>6</v>
      </c>
      <c r="G12" s="1">
        <v>0.32084489999999999</v>
      </c>
      <c r="H12" s="1">
        <f t="shared" si="1"/>
        <v>0.67915510000000001</v>
      </c>
      <c r="J12" t="s">
        <v>6</v>
      </c>
      <c r="K12" s="1">
        <v>0.51999620000000002</v>
      </c>
      <c r="L12" s="1">
        <f t="shared" si="2"/>
        <v>0.48000379999999998</v>
      </c>
    </row>
    <row r="13" spans="1:16" x14ac:dyDescent="0.3">
      <c r="B13" t="s">
        <v>7</v>
      </c>
      <c r="C13" s="1">
        <v>0.61385840000000003</v>
      </c>
      <c r="D13" s="1">
        <f t="shared" si="0"/>
        <v>0.38614159999999997</v>
      </c>
      <c r="F13" t="s">
        <v>7</v>
      </c>
      <c r="G13" s="1">
        <v>0.39121860000000003</v>
      </c>
      <c r="H13" s="1">
        <f t="shared" si="1"/>
        <v>0.60878140000000003</v>
      </c>
      <c r="J13" t="s">
        <v>7</v>
      </c>
      <c r="K13" s="1">
        <v>0.57859669999999996</v>
      </c>
      <c r="L13" s="1">
        <f t="shared" si="2"/>
        <v>0.42140330000000004</v>
      </c>
    </row>
    <row r="14" spans="1:16" x14ac:dyDescent="0.3">
      <c r="B14" t="s">
        <v>8</v>
      </c>
      <c r="C14" s="1">
        <v>0.63081699999999996</v>
      </c>
      <c r="D14" s="1">
        <f t="shared" si="0"/>
        <v>0.36918300000000004</v>
      </c>
      <c r="F14" t="s">
        <v>8</v>
      </c>
      <c r="G14" s="1">
        <v>0.38068790000000002</v>
      </c>
      <c r="H14" s="1">
        <f t="shared" si="1"/>
        <v>0.61931209999999992</v>
      </c>
      <c r="J14" t="s">
        <v>8</v>
      </c>
      <c r="K14" s="1">
        <v>0.58506720000000001</v>
      </c>
      <c r="L14" s="1">
        <f t="shared" si="2"/>
        <v>0.41493279999999999</v>
      </c>
    </row>
    <row r="15" spans="1:16" x14ac:dyDescent="0.3">
      <c r="B15" t="s">
        <v>9</v>
      </c>
      <c r="C15" s="1">
        <v>0.57040919999999995</v>
      </c>
      <c r="D15" s="1">
        <f t="shared" si="0"/>
        <v>0.42959080000000005</v>
      </c>
      <c r="F15" t="s">
        <v>9</v>
      </c>
      <c r="G15" s="1">
        <v>0.28295439999999999</v>
      </c>
      <c r="H15" s="1">
        <f t="shared" si="1"/>
        <v>0.71704560000000006</v>
      </c>
      <c r="J15" t="s">
        <v>9</v>
      </c>
      <c r="K15" s="1">
        <v>0.51099119999999998</v>
      </c>
      <c r="L15" s="1">
        <f t="shared" si="2"/>
        <v>0.48900880000000002</v>
      </c>
    </row>
    <row r="16" spans="1:16" x14ac:dyDescent="0.3">
      <c r="B16" t="s">
        <v>10</v>
      </c>
      <c r="C16" s="1">
        <v>0.55342270000000005</v>
      </c>
      <c r="D16" s="1">
        <f t="shared" si="0"/>
        <v>0.44657729999999995</v>
      </c>
      <c r="F16" t="s">
        <v>10</v>
      </c>
      <c r="G16" s="1">
        <v>0.2780031</v>
      </c>
      <c r="H16" s="1">
        <f t="shared" si="1"/>
        <v>0.72199689999999994</v>
      </c>
      <c r="J16" t="s">
        <v>10</v>
      </c>
      <c r="K16" s="1">
        <v>0.50178840000000002</v>
      </c>
      <c r="L16" s="1">
        <f t="shared" si="2"/>
        <v>0.49821159999999998</v>
      </c>
    </row>
    <row r="17" spans="1:16" x14ac:dyDescent="0.3">
      <c r="B17" t="s">
        <v>11</v>
      </c>
      <c r="C17" s="1">
        <v>0.59570599999999996</v>
      </c>
      <c r="D17" s="1">
        <f t="shared" si="0"/>
        <v>0.40429400000000004</v>
      </c>
      <c r="F17" t="s">
        <v>11</v>
      </c>
      <c r="G17" s="1">
        <v>0.32686169999999998</v>
      </c>
      <c r="H17" s="1">
        <f t="shared" si="1"/>
        <v>0.67313829999999997</v>
      </c>
      <c r="J17" t="s">
        <v>11</v>
      </c>
      <c r="K17" s="1">
        <v>0.54487940000000001</v>
      </c>
      <c r="L17" s="1">
        <f t="shared" si="2"/>
        <v>0.45512059999999999</v>
      </c>
    </row>
    <row r="18" spans="1:16" x14ac:dyDescent="0.3">
      <c r="B18" t="s">
        <v>12</v>
      </c>
      <c r="C18" s="1">
        <v>0.473999</v>
      </c>
      <c r="D18" s="1">
        <f t="shared" si="0"/>
        <v>0.52600099999999994</v>
      </c>
      <c r="F18" t="s">
        <v>12</v>
      </c>
      <c r="G18" s="1">
        <v>0.2495677</v>
      </c>
      <c r="H18" s="1">
        <f t="shared" si="1"/>
        <v>0.75043229999999994</v>
      </c>
      <c r="J18" t="s">
        <v>12</v>
      </c>
      <c r="K18" s="1">
        <v>0.43323390000000001</v>
      </c>
      <c r="L18" s="1">
        <f t="shared" si="2"/>
        <v>0.56676609999999994</v>
      </c>
    </row>
    <row r="19" spans="1:16" x14ac:dyDescent="0.3">
      <c r="B19" t="s">
        <v>13</v>
      </c>
      <c r="C19" s="1">
        <v>0.5597953</v>
      </c>
      <c r="D19" s="1">
        <f t="shared" si="0"/>
        <v>0.4402047</v>
      </c>
      <c r="F19" t="s">
        <v>13</v>
      </c>
      <c r="G19" s="1">
        <v>0.27530470000000001</v>
      </c>
      <c r="H19" s="1">
        <f t="shared" si="1"/>
        <v>0.72469530000000004</v>
      </c>
      <c r="J19" t="s">
        <v>13</v>
      </c>
      <c r="K19" s="1">
        <v>0.51148150000000003</v>
      </c>
      <c r="L19" s="1">
        <f t="shared" si="2"/>
        <v>0.48851849999999997</v>
      </c>
    </row>
    <row r="20" spans="1:16" x14ac:dyDescent="0.3">
      <c r="B20" t="s">
        <v>14</v>
      </c>
      <c r="C20" s="1">
        <v>0.60312319999999997</v>
      </c>
      <c r="D20" s="1">
        <f t="shared" si="0"/>
        <v>0.39687680000000003</v>
      </c>
      <c r="F20" t="s">
        <v>14</v>
      </c>
      <c r="G20" s="1">
        <v>0.36680869999999999</v>
      </c>
      <c r="H20" s="1">
        <f t="shared" si="1"/>
        <v>0.63319130000000001</v>
      </c>
      <c r="J20" t="s">
        <v>14</v>
      </c>
      <c r="K20" s="1">
        <v>0.55921580000000004</v>
      </c>
      <c r="L20" s="1">
        <f t="shared" si="2"/>
        <v>0.44078419999999996</v>
      </c>
    </row>
    <row r="21" spans="1:16" x14ac:dyDescent="0.3">
      <c r="B21" t="s">
        <v>15</v>
      </c>
      <c r="C21" s="1">
        <v>0.64481049999999995</v>
      </c>
      <c r="D21" s="1">
        <f t="shared" si="0"/>
        <v>0.35518950000000005</v>
      </c>
      <c r="F21" t="s">
        <v>15</v>
      </c>
      <c r="G21" s="1">
        <v>0.35785289999999997</v>
      </c>
      <c r="H21" s="1">
        <f t="shared" si="1"/>
        <v>0.64214710000000008</v>
      </c>
      <c r="J21" t="s">
        <v>15</v>
      </c>
      <c r="K21" s="1">
        <v>0.59382100000000004</v>
      </c>
      <c r="L21" s="1">
        <f t="shared" si="2"/>
        <v>0.40617899999999996</v>
      </c>
    </row>
    <row r="22" spans="1:16" x14ac:dyDescent="0.3">
      <c r="B22" t="s">
        <v>16</v>
      </c>
      <c r="C22" s="1">
        <v>0.63399249999999996</v>
      </c>
      <c r="D22" s="1">
        <f t="shared" si="0"/>
        <v>0.36600750000000004</v>
      </c>
      <c r="F22" t="s">
        <v>16</v>
      </c>
      <c r="G22" s="1">
        <v>0.35540509999999997</v>
      </c>
      <c r="H22" s="1">
        <f t="shared" si="1"/>
        <v>0.64459489999999997</v>
      </c>
      <c r="J22" t="s">
        <v>16</v>
      </c>
      <c r="K22" s="1">
        <v>0.58759360000000005</v>
      </c>
      <c r="L22" s="1">
        <f t="shared" si="2"/>
        <v>0.41240639999999995</v>
      </c>
    </row>
    <row r="23" spans="1:16" x14ac:dyDescent="0.3">
      <c r="B23" t="s">
        <v>17</v>
      </c>
      <c r="C23" s="1">
        <v>0.63909700000000003</v>
      </c>
      <c r="D23" s="1">
        <f t="shared" si="0"/>
        <v>0.36090299999999997</v>
      </c>
      <c r="F23" t="s">
        <v>17</v>
      </c>
      <c r="G23" s="1">
        <v>0.36235220000000001</v>
      </c>
      <c r="H23" s="1">
        <f t="shared" si="1"/>
        <v>0.63764779999999999</v>
      </c>
      <c r="J23" t="s">
        <v>17</v>
      </c>
      <c r="K23" s="1">
        <v>0.59406110000000001</v>
      </c>
      <c r="L23" s="1">
        <f t="shared" si="2"/>
        <v>0.40593889999999999</v>
      </c>
    </row>
    <row r="24" spans="1:16" x14ac:dyDescent="0.3">
      <c r="B24" t="s">
        <v>18</v>
      </c>
      <c r="C24" s="1">
        <v>0.64867839999999999</v>
      </c>
      <c r="D24" s="1">
        <f t="shared" si="0"/>
        <v>0.35132160000000001</v>
      </c>
      <c r="F24" t="s">
        <v>18</v>
      </c>
      <c r="G24" s="1">
        <v>0.3577534</v>
      </c>
      <c r="H24" s="1">
        <f t="shared" si="1"/>
        <v>0.6422466</v>
      </c>
      <c r="J24" t="s">
        <v>18</v>
      </c>
      <c r="K24" s="1">
        <v>0.60036199999999995</v>
      </c>
      <c r="L24" s="1">
        <f t="shared" si="2"/>
        <v>0.39963800000000005</v>
      </c>
    </row>
    <row r="25" spans="1:16" x14ac:dyDescent="0.3">
      <c r="B25" t="s">
        <v>19</v>
      </c>
      <c r="C25" s="1">
        <v>0.62015160000000003</v>
      </c>
      <c r="D25" s="1">
        <f t="shared" si="0"/>
        <v>0.37984839999999997</v>
      </c>
      <c r="F25" t="s">
        <v>19</v>
      </c>
      <c r="G25" s="1">
        <v>0.38920389999999999</v>
      </c>
      <c r="H25" s="1">
        <f t="shared" si="1"/>
        <v>0.61079609999999995</v>
      </c>
      <c r="J25" t="s">
        <v>19</v>
      </c>
      <c r="K25" s="1">
        <v>0.58098209999999995</v>
      </c>
      <c r="L25" s="1">
        <f t="shared" si="2"/>
        <v>0.41901790000000005</v>
      </c>
    </row>
    <row r="28" spans="1:16" s="18" customFormat="1" ht="21" x14ac:dyDescent="0.4">
      <c r="A28" s="18" t="s">
        <v>27</v>
      </c>
    </row>
    <row r="30" spans="1:16" x14ac:dyDescent="0.3">
      <c r="B30" s="2" t="s">
        <v>3</v>
      </c>
      <c r="C30" s="4" t="s">
        <v>20</v>
      </c>
      <c r="D30" s="4" t="s">
        <v>21</v>
      </c>
    </row>
    <row r="31" spans="1:16" x14ac:dyDescent="0.3">
      <c r="B31" t="s">
        <v>0</v>
      </c>
      <c r="C31" s="5">
        <v>0.82440000000000002</v>
      </c>
      <c r="D31" s="5">
        <v>0.17559999999999998</v>
      </c>
      <c r="F31" t="s">
        <v>0</v>
      </c>
      <c r="G31" t="s">
        <v>20</v>
      </c>
      <c r="H31" t="s">
        <v>21</v>
      </c>
      <c r="J31" t="s">
        <v>1</v>
      </c>
      <c r="K31" t="s">
        <v>20</v>
      </c>
      <c r="L31" t="s">
        <v>21</v>
      </c>
      <c r="N31" t="s">
        <v>2</v>
      </c>
      <c r="O31" t="s">
        <v>20</v>
      </c>
      <c r="P31" t="s">
        <v>21</v>
      </c>
    </row>
    <row r="32" spans="1:16" x14ac:dyDescent="0.3">
      <c r="B32" t="s">
        <v>1</v>
      </c>
      <c r="C32" s="5">
        <v>0.78239999999999998</v>
      </c>
      <c r="D32" s="5">
        <v>0.21760000000000002</v>
      </c>
      <c r="F32" t="s">
        <v>28</v>
      </c>
      <c r="G32" s="1">
        <v>0.81575220000000004</v>
      </c>
      <c r="H32" s="1">
        <f>1-G32</f>
        <v>0.18424779999999996</v>
      </c>
      <c r="J32" t="s">
        <v>28</v>
      </c>
      <c r="K32" s="1">
        <v>0.76305610000000001</v>
      </c>
      <c r="L32" s="1">
        <f>1-K32</f>
        <v>0.23694389999999999</v>
      </c>
      <c r="N32" t="s">
        <v>28</v>
      </c>
      <c r="O32" s="1">
        <v>0.80947899999999995</v>
      </c>
      <c r="P32" s="1">
        <f>1-O32</f>
        <v>0.19052100000000005</v>
      </c>
    </row>
    <row r="33" spans="2:16" x14ac:dyDescent="0.3">
      <c r="B33" t="s">
        <v>2</v>
      </c>
      <c r="C33" s="5">
        <v>0.81940000000000002</v>
      </c>
      <c r="D33" s="5">
        <v>0.18059999999999998</v>
      </c>
      <c r="F33" t="s">
        <v>29</v>
      </c>
      <c r="G33" s="1">
        <v>0.83295419999999998</v>
      </c>
      <c r="H33" s="1">
        <f>1-G33</f>
        <v>0.16704580000000002</v>
      </c>
      <c r="J33" t="s">
        <v>29</v>
      </c>
      <c r="K33" s="1">
        <v>0.80163830000000003</v>
      </c>
      <c r="L33" s="1">
        <f>1-K33</f>
        <v>0.19836169999999997</v>
      </c>
      <c r="N33" t="s">
        <v>29</v>
      </c>
      <c r="O33" s="1">
        <v>0.82926279999999997</v>
      </c>
      <c r="P33" s="1">
        <f>1-O33</f>
        <v>0.17073720000000003</v>
      </c>
    </row>
    <row r="35" spans="2:16" x14ac:dyDescent="0.3">
      <c r="B35" s="17" t="s">
        <v>23</v>
      </c>
      <c r="C35" s="17"/>
      <c r="D35" s="17"/>
      <c r="F35" s="17" t="s">
        <v>24</v>
      </c>
      <c r="G35" s="17"/>
      <c r="H35" s="17"/>
      <c r="J35" s="17" t="s">
        <v>2</v>
      </c>
      <c r="K35" s="17"/>
      <c r="L35" s="17"/>
    </row>
    <row r="36" spans="2:16" x14ac:dyDescent="0.3">
      <c r="B36" t="s">
        <v>22</v>
      </c>
      <c r="C36" t="s">
        <v>20</v>
      </c>
      <c r="D36" t="s">
        <v>21</v>
      </c>
      <c r="F36" t="s">
        <v>22</v>
      </c>
      <c r="G36" t="s">
        <v>20</v>
      </c>
      <c r="H36" t="s">
        <v>21</v>
      </c>
      <c r="J36" t="s">
        <v>22</v>
      </c>
      <c r="K36" t="s">
        <v>20</v>
      </c>
      <c r="L36" t="s">
        <v>21</v>
      </c>
    </row>
    <row r="37" spans="2:16" x14ac:dyDescent="0.3">
      <c r="B37" t="s">
        <v>4</v>
      </c>
      <c r="C37" s="1">
        <v>0.80118500000000004</v>
      </c>
      <c r="D37" s="1">
        <f>1-C37</f>
        <v>0.19881499999999996</v>
      </c>
      <c r="F37" t="s">
        <v>4</v>
      </c>
      <c r="G37" s="1">
        <v>0.71875</v>
      </c>
      <c r="H37" s="1">
        <f>1-G37</f>
        <v>0.28125</v>
      </c>
      <c r="J37" t="s">
        <v>4</v>
      </c>
      <c r="K37" s="1">
        <v>0.79193449999999999</v>
      </c>
      <c r="L37" s="1">
        <f>1-K37</f>
        <v>0.20806550000000001</v>
      </c>
    </row>
    <row r="38" spans="2:16" x14ac:dyDescent="0.3">
      <c r="B38" t="s">
        <v>5</v>
      </c>
      <c r="C38" s="1">
        <v>0.75264679999999995</v>
      </c>
      <c r="D38" s="1">
        <f t="shared" ref="D38:D51" si="3">1-C38</f>
        <v>0.24735320000000005</v>
      </c>
      <c r="F38" t="s">
        <v>5</v>
      </c>
      <c r="G38" s="1">
        <v>0.68085110000000004</v>
      </c>
      <c r="H38" s="1">
        <f t="shared" ref="H38:H51" si="4">1-G38</f>
        <v>0.31914889999999996</v>
      </c>
      <c r="J38" t="s">
        <v>5</v>
      </c>
      <c r="K38" s="1">
        <v>0.74535240000000003</v>
      </c>
      <c r="L38" s="1">
        <f t="shared" ref="L38:L51" si="5">1-K38</f>
        <v>0.25464759999999997</v>
      </c>
    </row>
    <row r="39" spans="2:16" x14ac:dyDescent="0.3">
      <c r="B39" t="s">
        <v>6</v>
      </c>
      <c r="C39" s="1">
        <v>0.73548639999999998</v>
      </c>
      <c r="D39" s="1">
        <f t="shared" si="3"/>
        <v>0.26451360000000002</v>
      </c>
      <c r="F39" t="s">
        <v>6</v>
      </c>
      <c r="G39" s="1">
        <v>0.6901408</v>
      </c>
      <c r="H39" s="1">
        <f t="shared" si="4"/>
        <v>0.3098592</v>
      </c>
      <c r="J39" t="s">
        <v>6</v>
      </c>
      <c r="K39" s="1">
        <v>0.73205399999999998</v>
      </c>
      <c r="L39" s="1">
        <f t="shared" si="5"/>
        <v>0.26794600000000002</v>
      </c>
    </row>
    <row r="40" spans="2:16" x14ac:dyDescent="0.3">
      <c r="B40" t="s">
        <v>7</v>
      </c>
      <c r="C40" s="1">
        <v>0.79775280000000004</v>
      </c>
      <c r="D40" s="1">
        <f t="shared" si="3"/>
        <v>0.20224719999999996</v>
      </c>
      <c r="F40" t="s">
        <v>7</v>
      </c>
      <c r="G40" s="1">
        <v>0.7</v>
      </c>
      <c r="H40" s="1">
        <f t="shared" si="4"/>
        <v>0.30000000000000004</v>
      </c>
      <c r="J40" t="s">
        <v>7</v>
      </c>
      <c r="K40" s="1">
        <v>0.78620429999999997</v>
      </c>
      <c r="L40" s="1">
        <f t="shared" si="5"/>
        <v>0.21379570000000003</v>
      </c>
    </row>
    <row r="41" spans="2:16" x14ac:dyDescent="0.3">
      <c r="B41" t="s">
        <v>8</v>
      </c>
      <c r="C41" s="1">
        <v>0.83379270000000005</v>
      </c>
      <c r="D41" s="1">
        <f t="shared" si="3"/>
        <v>0.16620729999999995</v>
      </c>
      <c r="F41" t="s">
        <v>8</v>
      </c>
      <c r="G41" s="1">
        <v>0.77168139999999996</v>
      </c>
      <c r="H41" s="1">
        <f t="shared" si="4"/>
        <v>0.22831860000000004</v>
      </c>
      <c r="J41" t="s">
        <v>8</v>
      </c>
      <c r="K41" s="1">
        <v>0.82542329999999997</v>
      </c>
      <c r="L41" s="1">
        <f t="shared" si="5"/>
        <v>0.17457670000000003</v>
      </c>
    </row>
    <row r="42" spans="2:16" x14ac:dyDescent="0.3">
      <c r="B42" t="s">
        <v>9</v>
      </c>
      <c r="C42" s="1">
        <v>0.8406323</v>
      </c>
      <c r="D42" s="1">
        <f t="shared" si="3"/>
        <v>0.1593677</v>
      </c>
      <c r="F42" t="s">
        <v>9</v>
      </c>
      <c r="G42" s="1">
        <v>0.78685260000000001</v>
      </c>
      <c r="H42" s="1">
        <f t="shared" si="4"/>
        <v>0.21314739999999999</v>
      </c>
      <c r="J42" t="s">
        <v>9</v>
      </c>
      <c r="K42" s="1">
        <v>0.83444160000000001</v>
      </c>
      <c r="L42" s="1">
        <f t="shared" si="5"/>
        <v>0.16555839999999999</v>
      </c>
    </row>
    <row r="43" spans="2:16" x14ac:dyDescent="0.3">
      <c r="B43" t="s">
        <v>10</v>
      </c>
      <c r="C43" s="1">
        <v>0.85238519999999995</v>
      </c>
      <c r="D43" s="1">
        <f t="shared" si="3"/>
        <v>0.14761480000000005</v>
      </c>
      <c r="F43" t="s">
        <v>10</v>
      </c>
      <c r="G43" s="1">
        <v>0.78842319999999999</v>
      </c>
      <c r="H43" s="1">
        <f t="shared" si="4"/>
        <v>0.21157680000000001</v>
      </c>
      <c r="J43" t="s">
        <v>10</v>
      </c>
      <c r="K43" s="1">
        <v>0.84402710000000003</v>
      </c>
      <c r="L43" s="1">
        <f t="shared" si="5"/>
        <v>0.15597289999999997</v>
      </c>
    </row>
    <row r="44" spans="2:16" x14ac:dyDescent="0.3">
      <c r="B44" t="s">
        <v>11</v>
      </c>
      <c r="C44" s="1">
        <v>0.87278809999999996</v>
      </c>
      <c r="D44" s="1">
        <f t="shared" si="3"/>
        <v>0.12721190000000004</v>
      </c>
      <c r="F44" t="s">
        <v>11</v>
      </c>
      <c r="G44" s="1">
        <v>0.81716420000000001</v>
      </c>
      <c r="H44" s="1">
        <f t="shared" si="4"/>
        <v>0.18283579999999999</v>
      </c>
      <c r="J44" t="s">
        <v>11</v>
      </c>
      <c r="K44" s="1">
        <v>0.86646880000000004</v>
      </c>
      <c r="L44" s="1">
        <f t="shared" si="5"/>
        <v>0.13353119999999996</v>
      </c>
    </row>
    <row r="45" spans="2:16" x14ac:dyDescent="0.3">
      <c r="B45" t="s">
        <v>12</v>
      </c>
      <c r="C45" s="1">
        <v>0.76687539999999998</v>
      </c>
      <c r="D45" s="1">
        <f t="shared" si="3"/>
        <v>0.23312460000000002</v>
      </c>
      <c r="F45" t="s">
        <v>12</v>
      </c>
      <c r="G45" s="1">
        <v>0.74418600000000001</v>
      </c>
      <c r="H45" s="1">
        <f t="shared" si="4"/>
        <v>0.25581399999999999</v>
      </c>
      <c r="J45" t="s">
        <v>12</v>
      </c>
      <c r="K45" s="1">
        <v>0.76392249999999995</v>
      </c>
      <c r="L45" s="1">
        <f t="shared" si="5"/>
        <v>0.23607750000000005</v>
      </c>
    </row>
    <row r="46" spans="2:16" x14ac:dyDescent="0.3">
      <c r="B46" t="s">
        <v>13</v>
      </c>
      <c r="C46" s="1">
        <v>0.73579410000000001</v>
      </c>
      <c r="D46" s="1">
        <f t="shared" si="3"/>
        <v>0.26420589999999999</v>
      </c>
      <c r="F46" t="s">
        <v>13</v>
      </c>
      <c r="G46" s="1">
        <v>0.75362320000000005</v>
      </c>
      <c r="H46" s="1">
        <f t="shared" si="4"/>
        <v>0.24637679999999995</v>
      </c>
      <c r="J46" t="s">
        <v>13</v>
      </c>
      <c r="K46" s="1">
        <v>0.73742280000000004</v>
      </c>
      <c r="L46" s="1">
        <f t="shared" si="5"/>
        <v>0.26257719999999996</v>
      </c>
    </row>
    <row r="47" spans="2:16" x14ac:dyDescent="0.3">
      <c r="B47" t="s">
        <v>14</v>
      </c>
      <c r="C47" s="1">
        <v>0.81622890000000003</v>
      </c>
      <c r="D47" s="1">
        <f t="shared" si="3"/>
        <v>0.18377109999999997</v>
      </c>
      <c r="F47" t="s">
        <v>14</v>
      </c>
      <c r="G47" s="1">
        <v>0.79463660000000003</v>
      </c>
      <c r="H47" s="1">
        <f t="shared" si="4"/>
        <v>0.20536339999999997</v>
      </c>
      <c r="J47" t="s">
        <v>14</v>
      </c>
      <c r="K47" s="1">
        <v>0.81350650000000002</v>
      </c>
      <c r="L47" s="1">
        <f t="shared" si="5"/>
        <v>0.18649349999999998</v>
      </c>
    </row>
    <row r="48" spans="2:16" x14ac:dyDescent="0.3">
      <c r="B48" t="s">
        <v>16</v>
      </c>
      <c r="C48" s="1">
        <v>0.82733809999999997</v>
      </c>
      <c r="D48" s="1">
        <f t="shared" si="3"/>
        <v>0.17266190000000003</v>
      </c>
      <c r="F48" t="s">
        <v>16</v>
      </c>
      <c r="G48" s="1">
        <v>0.80458019999999997</v>
      </c>
      <c r="H48" s="1">
        <f t="shared" si="4"/>
        <v>0.19541980000000003</v>
      </c>
      <c r="J48" t="s">
        <v>16</v>
      </c>
      <c r="K48" s="1">
        <v>0.82491250000000005</v>
      </c>
      <c r="L48" s="1">
        <f t="shared" si="5"/>
        <v>0.17508749999999995</v>
      </c>
    </row>
    <row r="49" spans="2:12" x14ac:dyDescent="0.3">
      <c r="B49" t="s">
        <v>17</v>
      </c>
      <c r="C49" s="1">
        <v>0.84728610000000004</v>
      </c>
      <c r="D49" s="1">
        <f t="shared" si="3"/>
        <v>0.15271389999999996</v>
      </c>
      <c r="F49" t="s">
        <v>17</v>
      </c>
      <c r="G49" s="1">
        <v>0.75746270000000004</v>
      </c>
      <c r="H49" s="1">
        <f t="shared" si="4"/>
        <v>0.24253729999999996</v>
      </c>
      <c r="J49" t="s">
        <v>17</v>
      </c>
      <c r="K49" s="1">
        <v>0.83742830000000001</v>
      </c>
      <c r="L49" s="1">
        <f t="shared" si="5"/>
        <v>0.16257169999999999</v>
      </c>
    </row>
    <row r="50" spans="2:12" x14ac:dyDescent="0.3">
      <c r="B50" t="s">
        <v>18</v>
      </c>
      <c r="C50" s="1">
        <v>0.84806110000000001</v>
      </c>
      <c r="D50" s="1">
        <f t="shared" si="3"/>
        <v>0.15193889999999999</v>
      </c>
      <c r="F50" t="s">
        <v>18</v>
      </c>
      <c r="G50" s="1">
        <v>0.77124179999999998</v>
      </c>
      <c r="H50" s="1">
        <f t="shared" si="4"/>
        <v>0.22875820000000002</v>
      </c>
      <c r="J50" t="s">
        <v>18</v>
      </c>
      <c r="K50" s="1">
        <v>0.84019410000000005</v>
      </c>
      <c r="L50" s="1">
        <f t="shared" si="5"/>
        <v>0.15980589999999995</v>
      </c>
    </row>
    <row r="51" spans="2:12" x14ac:dyDescent="0.3">
      <c r="B51" t="s">
        <v>19</v>
      </c>
      <c r="C51" s="1">
        <v>0.8316829</v>
      </c>
      <c r="D51" s="1">
        <f t="shared" si="3"/>
        <v>0.1683171</v>
      </c>
      <c r="F51" t="s">
        <v>19</v>
      </c>
      <c r="G51" s="1">
        <v>0.79366570000000003</v>
      </c>
      <c r="H51" s="1">
        <f t="shared" si="4"/>
        <v>0.20633429999999997</v>
      </c>
      <c r="J51" t="s">
        <v>19</v>
      </c>
      <c r="K51" s="1">
        <v>0.82688669999999997</v>
      </c>
      <c r="L51" s="1">
        <f t="shared" si="5"/>
        <v>0.17311330000000003</v>
      </c>
    </row>
  </sheetData>
  <mergeCells count="8">
    <mergeCell ref="B35:D35"/>
    <mergeCell ref="F35:H35"/>
    <mergeCell ref="J35:L35"/>
    <mergeCell ref="A1:XFD1"/>
    <mergeCell ref="B8:D8"/>
    <mergeCell ref="F8:H8"/>
    <mergeCell ref="J8:L8"/>
    <mergeCell ref="A28:XFD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U36"/>
  <sheetViews>
    <sheetView topLeftCell="A16" workbookViewId="0">
      <selection activeCell="N34" sqref="N34"/>
    </sheetView>
  </sheetViews>
  <sheetFormatPr defaultRowHeight="14.4" x14ac:dyDescent="0.3"/>
  <cols>
    <col min="2" max="2" width="11" customWidth="1"/>
    <col min="3" max="3" width="10.109375" bestFit="1" customWidth="1"/>
    <col min="4" max="4" width="10" bestFit="1" customWidth="1"/>
    <col min="14" max="14" width="15.5546875" bestFit="1" customWidth="1"/>
  </cols>
  <sheetData>
    <row r="1" spans="1:21" s="18" customFormat="1" ht="21" x14ac:dyDescent="0.4">
      <c r="A1" s="18" t="s">
        <v>53</v>
      </c>
    </row>
    <row r="3" spans="1:21" x14ac:dyDescent="0.3">
      <c r="B3" s="3" t="s">
        <v>3</v>
      </c>
      <c r="C3" s="4" t="s">
        <v>20</v>
      </c>
      <c r="D3" s="4" t="s">
        <v>21</v>
      </c>
    </row>
    <row r="4" spans="1:21" x14ac:dyDescent="0.3">
      <c r="B4" t="s">
        <v>31</v>
      </c>
      <c r="C4" s="5">
        <v>0.36670000000000003</v>
      </c>
      <c r="D4" s="5">
        <v>0.63329999999999997</v>
      </c>
      <c r="F4" s="4" t="s">
        <v>31</v>
      </c>
      <c r="G4" s="4" t="s">
        <v>20</v>
      </c>
      <c r="H4" s="4" t="s">
        <v>21</v>
      </c>
      <c r="I4" s="4"/>
      <c r="J4" s="4" t="s">
        <v>32</v>
      </c>
      <c r="K4" s="4" t="s">
        <v>20</v>
      </c>
      <c r="L4" s="4" t="s">
        <v>21</v>
      </c>
      <c r="M4" s="4"/>
      <c r="N4" s="4" t="s">
        <v>33</v>
      </c>
      <c r="O4" s="4" t="s">
        <v>20</v>
      </c>
      <c r="P4" s="4" t="s">
        <v>21</v>
      </c>
      <c r="Q4" s="4"/>
      <c r="R4" s="4" t="s">
        <v>1</v>
      </c>
      <c r="S4" s="4" t="s">
        <v>20</v>
      </c>
      <c r="T4" s="4" t="s">
        <v>21</v>
      </c>
    </row>
    <row r="5" spans="1:21" x14ac:dyDescent="0.3">
      <c r="B5" t="s">
        <v>32</v>
      </c>
      <c r="C5" s="5">
        <v>0.47100000000000003</v>
      </c>
      <c r="D5" s="5">
        <v>0.52900000000000003</v>
      </c>
      <c r="F5" t="s">
        <v>28</v>
      </c>
      <c r="G5" s="1">
        <v>0.40448810000000002</v>
      </c>
      <c r="H5" s="7">
        <f>1-G5</f>
        <v>0.59551189999999998</v>
      </c>
      <c r="J5" t="s">
        <v>28</v>
      </c>
      <c r="K5" s="1">
        <v>0.50856880000000004</v>
      </c>
      <c r="L5" s="7">
        <f>1-K5</f>
        <v>0.49143119999999996</v>
      </c>
      <c r="N5" t="s">
        <v>28</v>
      </c>
      <c r="O5" s="1">
        <v>0.55945509999999998</v>
      </c>
      <c r="P5" s="7">
        <f>1-O5</f>
        <v>0.44054490000000002</v>
      </c>
      <c r="R5" t="s">
        <v>28</v>
      </c>
      <c r="S5" s="1">
        <v>0.3168185</v>
      </c>
      <c r="T5" s="7">
        <f>1-S5</f>
        <v>0.6831815</v>
      </c>
    </row>
    <row r="6" spans="1:21" x14ac:dyDescent="0.3">
      <c r="B6" t="s">
        <v>33</v>
      </c>
      <c r="C6" s="5">
        <v>0.56110000000000004</v>
      </c>
      <c r="D6" s="5">
        <v>0.43890000000000001</v>
      </c>
      <c r="F6" t="s">
        <v>29</v>
      </c>
      <c r="G6" s="1">
        <v>0.32986379999999998</v>
      </c>
      <c r="H6" s="7">
        <f>1-G6</f>
        <v>0.67013619999999996</v>
      </c>
      <c r="J6" t="s">
        <v>29</v>
      </c>
      <c r="K6" s="1">
        <v>0.43240650000000003</v>
      </c>
      <c r="L6" s="7">
        <f>1-K6</f>
        <v>0.56759349999999997</v>
      </c>
      <c r="N6" t="s">
        <v>29</v>
      </c>
      <c r="O6" s="1">
        <v>0.5631872</v>
      </c>
      <c r="P6" s="7">
        <f>1-O6</f>
        <v>0.4368128</v>
      </c>
      <c r="R6" t="s">
        <v>29</v>
      </c>
      <c r="S6" s="1">
        <v>0.37495519999999999</v>
      </c>
      <c r="T6" s="7">
        <f>1-S6</f>
        <v>0.62504479999999996</v>
      </c>
    </row>
    <row r="7" spans="1:21" x14ac:dyDescent="0.3">
      <c r="B7" t="s">
        <v>1</v>
      </c>
      <c r="C7" s="5">
        <v>0.33939999999999998</v>
      </c>
      <c r="D7" s="5">
        <v>0.66060000000000008</v>
      </c>
      <c r="G7" s="1"/>
      <c r="H7" s="1"/>
      <c r="K7" s="1"/>
      <c r="L7" s="1"/>
      <c r="O7" s="1"/>
      <c r="P7" s="1"/>
      <c r="S7" s="3"/>
      <c r="T7" s="4"/>
    </row>
    <row r="8" spans="1:21" x14ac:dyDescent="0.3">
      <c r="B8" t="s">
        <v>2</v>
      </c>
      <c r="C8" s="5">
        <v>0.4672</v>
      </c>
      <c r="D8" s="5">
        <v>0.53280000000000005</v>
      </c>
      <c r="G8" s="1"/>
      <c r="H8" s="1"/>
      <c r="K8" s="1"/>
      <c r="L8" s="1"/>
      <c r="O8" s="1"/>
      <c r="P8" s="1"/>
      <c r="T8" s="5"/>
    </row>
    <row r="9" spans="1:21" x14ac:dyDescent="0.3">
      <c r="T9" s="5"/>
    </row>
    <row r="10" spans="1:21" x14ac:dyDescent="0.3">
      <c r="B10" s="17" t="s">
        <v>31</v>
      </c>
      <c r="C10" s="17"/>
      <c r="D10" s="17"/>
      <c r="F10" s="17" t="s">
        <v>32</v>
      </c>
      <c r="G10" s="17"/>
      <c r="H10" s="17"/>
      <c r="J10" s="17" t="s">
        <v>33</v>
      </c>
      <c r="K10" s="17"/>
      <c r="L10" s="17"/>
      <c r="N10" s="17" t="s">
        <v>1</v>
      </c>
      <c r="O10" s="17"/>
      <c r="P10" s="17"/>
      <c r="T10" s="5"/>
    </row>
    <row r="11" spans="1:21" x14ac:dyDescent="0.3">
      <c r="B11" t="s">
        <v>22</v>
      </c>
      <c r="C11" s="4" t="s">
        <v>20</v>
      </c>
      <c r="D11" s="4" t="s">
        <v>21</v>
      </c>
      <c r="F11" t="s">
        <v>22</v>
      </c>
      <c r="G11" s="4" t="s">
        <v>20</v>
      </c>
      <c r="H11" s="4" t="s">
        <v>21</v>
      </c>
      <c r="J11" t="s">
        <v>22</v>
      </c>
      <c r="K11" s="4" t="s">
        <v>20</v>
      </c>
      <c r="L11" s="4" t="s">
        <v>21</v>
      </c>
      <c r="N11" t="s">
        <v>22</v>
      </c>
      <c r="O11" s="4" t="s">
        <v>20</v>
      </c>
      <c r="P11" s="4" t="s">
        <v>21</v>
      </c>
      <c r="T11" s="5"/>
      <c r="U11" s="5"/>
    </row>
    <row r="12" spans="1:21" x14ac:dyDescent="0.3">
      <c r="B12" t="s">
        <v>4</v>
      </c>
      <c r="C12" s="6">
        <v>0.26746449999999999</v>
      </c>
      <c r="D12" s="6">
        <f>1-C12</f>
        <v>0.73253550000000001</v>
      </c>
      <c r="F12" t="s">
        <v>4</v>
      </c>
      <c r="G12" s="6">
        <v>0.43344670000000002</v>
      </c>
      <c r="H12" s="6">
        <f>1-G12</f>
        <v>0.56655330000000004</v>
      </c>
      <c r="J12" t="s">
        <v>4</v>
      </c>
      <c r="K12" s="6">
        <v>0.44278909999999999</v>
      </c>
      <c r="L12" s="6">
        <f>1-K12</f>
        <v>0.55721090000000006</v>
      </c>
      <c r="N12" t="s">
        <v>4</v>
      </c>
      <c r="O12" s="6">
        <v>0.23833119999999999</v>
      </c>
      <c r="P12" s="6">
        <f>1-O12</f>
        <v>0.76166880000000003</v>
      </c>
    </row>
    <row r="13" spans="1:21" x14ac:dyDescent="0.3">
      <c r="B13" t="s">
        <v>5</v>
      </c>
      <c r="C13" s="6">
        <v>0.32358389999999998</v>
      </c>
      <c r="D13" s="6">
        <f t="shared" ref="D13:D28" si="0">1-C13</f>
        <v>0.67641609999999996</v>
      </c>
      <c r="F13" t="s">
        <v>5</v>
      </c>
      <c r="G13" s="6">
        <v>0.39029419999999998</v>
      </c>
      <c r="H13" s="6">
        <f t="shared" ref="H13:H28" si="1">1-G13</f>
        <v>0.60970579999999996</v>
      </c>
      <c r="J13" t="s">
        <v>5</v>
      </c>
      <c r="K13" s="6">
        <v>0.52698080000000003</v>
      </c>
      <c r="L13" s="6">
        <f t="shared" ref="L13:L28" si="2">1-K13</f>
        <v>0.47301919999999997</v>
      </c>
      <c r="N13" t="s">
        <v>5</v>
      </c>
      <c r="O13" s="6">
        <v>0.33426349999999999</v>
      </c>
      <c r="P13" s="6">
        <f t="shared" ref="P13:P28" si="3">1-O13</f>
        <v>0.66573649999999995</v>
      </c>
    </row>
    <row r="14" spans="1:21" x14ac:dyDescent="0.3">
      <c r="B14" t="s">
        <v>6</v>
      </c>
      <c r="C14" s="6">
        <v>0.29473700000000003</v>
      </c>
      <c r="D14" s="6">
        <f t="shared" si="0"/>
        <v>0.70526299999999997</v>
      </c>
      <c r="F14" t="s">
        <v>6</v>
      </c>
      <c r="G14" s="6">
        <v>0.41142869999999998</v>
      </c>
      <c r="H14" s="6">
        <f t="shared" si="1"/>
        <v>0.58857130000000002</v>
      </c>
      <c r="J14" t="s">
        <v>6</v>
      </c>
      <c r="K14" s="6">
        <v>0.51639060000000003</v>
      </c>
      <c r="L14" s="6">
        <f t="shared" si="2"/>
        <v>0.48360939999999997</v>
      </c>
      <c r="N14" t="s">
        <v>6</v>
      </c>
      <c r="O14" s="6">
        <v>0.30595939999999999</v>
      </c>
      <c r="P14" s="6">
        <f t="shared" si="3"/>
        <v>0.69404060000000001</v>
      </c>
    </row>
    <row r="15" spans="1:21" x14ac:dyDescent="0.3">
      <c r="B15" t="s">
        <v>7</v>
      </c>
      <c r="C15" s="6">
        <v>0.29036620000000002</v>
      </c>
      <c r="D15" s="6">
        <f t="shared" si="0"/>
        <v>0.70963379999999998</v>
      </c>
      <c r="F15" t="s">
        <v>7</v>
      </c>
      <c r="G15" s="6">
        <v>0.44352239999999998</v>
      </c>
      <c r="H15" s="6">
        <f t="shared" si="1"/>
        <v>0.55647760000000002</v>
      </c>
      <c r="J15" t="s">
        <v>7</v>
      </c>
      <c r="K15" s="6">
        <v>0.57460929999999999</v>
      </c>
      <c r="L15" s="6">
        <f t="shared" si="2"/>
        <v>0.42539070000000001</v>
      </c>
      <c r="N15" t="s">
        <v>7</v>
      </c>
      <c r="O15" s="6">
        <v>0.37501570000000001</v>
      </c>
      <c r="P15" s="6">
        <f t="shared" si="3"/>
        <v>0.62498429999999994</v>
      </c>
    </row>
    <row r="16" spans="1:21" x14ac:dyDescent="0.3">
      <c r="B16" t="s">
        <v>8</v>
      </c>
      <c r="C16" s="6">
        <v>0.30194149999999997</v>
      </c>
      <c r="D16" s="6">
        <f t="shared" si="0"/>
        <v>0.69805850000000003</v>
      </c>
      <c r="F16" t="s">
        <v>8</v>
      </c>
      <c r="G16" s="6">
        <v>0.45361499999999999</v>
      </c>
      <c r="H16" s="6">
        <f t="shared" si="1"/>
        <v>0.54638500000000001</v>
      </c>
      <c r="J16" t="s">
        <v>8</v>
      </c>
      <c r="K16" s="6">
        <v>0.58075140000000003</v>
      </c>
      <c r="L16" s="6">
        <f t="shared" si="2"/>
        <v>0.41924859999999997</v>
      </c>
      <c r="N16" t="s">
        <v>8</v>
      </c>
      <c r="O16" s="6">
        <v>0.3658537</v>
      </c>
      <c r="P16" s="6">
        <f t="shared" si="3"/>
        <v>0.63414630000000005</v>
      </c>
    </row>
    <row r="17" spans="1:16" x14ac:dyDescent="0.3">
      <c r="B17" t="s">
        <v>9</v>
      </c>
      <c r="C17" s="6">
        <v>0.32806849999999999</v>
      </c>
      <c r="D17" s="6">
        <f t="shared" si="0"/>
        <v>0.67193150000000001</v>
      </c>
      <c r="F17" t="s">
        <v>9</v>
      </c>
      <c r="G17" s="6">
        <v>0.46049230000000002</v>
      </c>
      <c r="H17" s="6">
        <f t="shared" si="1"/>
        <v>0.53950769999999992</v>
      </c>
      <c r="J17" t="s">
        <v>9</v>
      </c>
      <c r="K17" s="6">
        <v>0.50154580000000004</v>
      </c>
      <c r="L17" s="6">
        <f t="shared" si="2"/>
        <v>0.49845419999999996</v>
      </c>
      <c r="N17" t="s">
        <v>9</v>
      </c>
      <c r="O17" s="6">
        <v>0.25950889999999999</v>
      </c>
      <c r="P17" s="6">
        <f t="shared" si="3"/>
        <v>0.74049110000000007</v>
      </c>
    </row>
    <row r="18" spans="1:16" x14ac:dyDescent="0.3">
      <c r="B18" t="s">
        <v>10</v>
      </c>
      <c r="C18" s="6">
        <v>0.30818069999999997</v>
      </c>
      <c r="D18" s="6">
        <f t="shared" si="0"/>
        <v>0.69181930000000003</v>
      </c>
      <c r="F18" t="s">
        <v>10</v>
      </c>
      <c r="G18" s="6">
        <v>0.4565768</v>
      </c>
      <c r="H18" s="6">
        <f t="shared" si="1"/>
        <v>0.5434232</v>
      </c>
      <c r="J18" t="s">
        <v>10</v>
      </c>
      <c r="K18" s="6">
        <v>0.49577979999999999</v>
      </c>
      <c r="L18" s="6">
        <f t="shared" si="2"/>
        <v>0.50422020000000001</v>
      </c>
      <c r="N18" t="s">
        <v>10</v>
      </c>
      <c r="O18" s="6">
        <v>0.26118170000000002</v>
      </c>
      <c r="P18" s="6">
        <f t="shared" si="3"/>
        <v>0.73881829999999993</v>
      </c>
    </row>
    <row r="19" spans="1:16" x14ac:dyDescent="0.3">
      <c r="B19" t="s">
        <v>11</v>
      </c>
      <c r="C19" s="6">
        <v>0.34976499999999999</v>
      </c>
      <c r="D19" s="6">
        <f t="shared" si="0"/>
        <v>0.65023500000000001</v>
      </c>
      <c r="F19" t="s">
        <v>11</v>
      </c>
      <c r="G19" s="6">
        <v>0.47423219999999999</v>
      </c>
      <c r="H19" s="6">
        <f t="shared" si="1"/>
        <v>0.52576780000000001</v>
      </c>
      <c r="J19" t="s">
        <v>11</v>
      </c>
      <c r="K19" s="6">
        <v>0.53728019999999999</v>
      </c>
      <c r="L19" s="6">
        <f t="shared" si="2"/>
        <v>0.46271980000000001</v>
      </c>
      <c r="N19" t="s">
        <v>11</v>
      </c>
      <c r="O19" s="6">
        <v>0.30418770000000001</v>
      </c>
      <c r="P19" s="6">
        <f t="shared" si="3"/>
        <v>0.69581230000000005</v>
      </c>
    </row>
    <row r="20" spans="1:16" x14ac:dyDescent="0.3">
      <c r="B20" t="s">
        <v>12</v>
      </c>
      <c r="C20" s="6">
        <v>0.31547209999999998</v>
      </c>
      <c r="D20" s="6">
        <f t="shared" si="0"/>
        <v>0.68452789999999997</v>
      </c>
      <c r="F20" t="s">
        <v>12</v>
      </c>
      <c r="G20" s="6">
        <v>0.38969389999999998</v>
      </c>
      <c r="H20" s="6">
        <f t="shared" si="1"/>
        <v>0.61030610000000007</v>
      </c>
      <c r="J20" t="s">
        <v>12</v>
      </c>
      <c r="K20" s="6">
        <v>0.42823509999999998</v>
      </c>
      <c r="L20" s="6">
        <f t="shared" si="2"/>
        <v>0.57176490000000002</v>
      </c>
      <c r="N20" t="s">
        <v>12</v>
      </c>
      <c r="O20" s="6">
        <v>0.2344977</v>
      </c>
      <c r="P20" s="6">
        <f t="shared" si="3"/>
        <v>0.76550229999999997</v>
      </c>
    </row>
    <row r="21" spans="1:16" x14ac:dyDescent="0.3">
      <c r="B21" t="s">
        <v>13</v>
      </c>
      <c r="C21" s="6">
        <v>0.2923558</v>
      </c>
      <c r="D21" s="6">
        <f t="shared" si="0"/>
        <v>0.70764420000000006</v>
      </c>
      <c r="F21" t="s">
        <v>13</v>
      </c>
      <c r="G21" s="6">
        <v>0.39910420000000002</v>
      </c>
      <c r="H21" s="6">
        <f t="shared" si="1"/>
        <v>0.60089579999999998</v>
      </c>
      <c r="J21" t="s">
        <v>13</v>
      </c>
      <c r="K21" s="6">
        <v>0.47908590000000001</v>
      </c>
      <c r="L21" s="6">
        <f t="shared" si="2"/>
        <v>0.52091409999999994</v>
      </c>
      <c r="N21" t="s">
        <v>13</v>
      </c>
      <c r="O21" s="6">
        <v>0.19706560000000001</v>
      </c>
      <c r="P21" s="6">
        <f t="shared" si="3"/>
        <v>0.80293440000000005</v>
      </c>
    </row>
    <row r="22" spans="1:16" x14ac:dyDescent="0.3">
      <c r="B22" t="s">
        <v>14</v>
      </c>
      <c r="C22" s="6">
        <v>0.38847660000000001</v>
      </c>
      <c r="D22" s="6">
        <f t="shared" si="0"/>
        <v>0.61152340000000005</v>
      </c>
      <c r="F22" t="s">
        <v>14</v>
      </c>
      <c r="G22" s="6">
        <v>0.4674663</v>
      </c>
      <c r="H22" s="6">
        <f t="shared" si="1"/>
        <v>0.5325337</v>
      </c>
      <c r="J22" t="s">
        <v>14</v>
      </c>
      <c r="K22" s="6">
        <v>0.55497839999999998</v>
      </c>
      <c r="L22" s="6">
        <f t="shared" si="2"/>
        <v>0.44502160000000002</v>
      </c>
      <c r="N22" t="s">
        <v>14</v>
      </c>
      <c r="O22" s="6">
        <v>0.3524699</v>
      </c>
      <c r="P22" s="6">
        <f t="shared" si="3"/>
        <v>0.6475301</v>
      </c>
    </row>
    <row r="23" spans="1:16" x14ac:dyDescent="0.3">
      <c r="B23" t="s">
        <v>15</v>
      </c>
      <c r="C23" s="6">
        <v>0.33810499999999999</v>
      </c>
      <c r="D23" s="6">
        <f t="shared" si="0"/>
        <v>0.66189500000000001</v>
      </c>
      <c r="F23" t="s">
        <v>15</v>
      </c>
      <c r="G23" s="6">
        <v>0.48825489999999999</v>
      </c>
      <c r="H23" s="6">
        <f t="shared" si="1"/>
        <v>0.51174509999999995</v>
      </c>
      <c r="J23" t="s">
        <v>15</v>
      </c>
      <c r="K23" s="6">
        <v>0.58584570000000002</v>
      </c>
      <c r="L23" s="6">
        <f t="shared" si="2"/>
        <v>0.41415429999999998</v>
      </c>
      <c r="N23" t="s">
        <v>15</v>
      </c>
      <c r="O23" s="6">
        <v>0.33252480000000001</v>
      </c>
      <c r="P23" s="6">
        <f t="shared" si="3"/>
        <v>0.66747519999999994</v>
      </c>
    </row>
    <row r="24" spans="1:16" x14ac:dyDescent="0.3">
      <c r="B24" t="s">
        <v>16</v>
      </c>
      <c r="C24" s="6">
        <v>0.35563250000000002</v>
      </c>
      <c r="D24" s="6">
        <f t="shared" si="0"/>
        <v>0.64436749999999998</v>
      </c>
      <c r="F24" t="s">
        <v>16</v>
      </c>
      <c r="G24" s="6">
        <v>0.47710960000000002</v>
      </c>
      <c r="H24" s="6">
        <f t="shared" si="1"/>
        <v>0.52289039999999998</v>
      </c>
      <c r="J24" t="s">
        <v>16</v>
      </c>
      <c r="K24" s="6">
        <v>0.58206709999999995</v>
      </c>
      <c r="L24" s="6">
        <f t="shared" si="2"/>
        <v>0.41793290000000005</v>
      </c>
      <c r="N24" t="s">
        <v>16</v>
      </c>
      <c r="O24" s="6">
        <v>0.3363273</v>
      </c>
      <c r="P24" s="6">
        <f t="shared" si="3"/>
        <v>0.6636727</v>
      </c>
    </row>
    <row r="25" spans="1:16" x14ac:dyDescent="0.3">
      <c r="B25" t="s">
        <v>17</v>
      </c>
      <c r="C25" s="6">
        <v>0.34814149999999999</v>
      </c>
      <c r="D25" s="6">
        <f t="shared" si="0"/>
        <v>0.65185850000000001</v>
      </c>
      <c r="F25" t="s">
        <v>17</v>
      </c>
      <c r="G25" s="6">
        <v>0.49015330000000001</v>
      </c>
      <c r="H25" s="6">
        <f t="shared" si="1"/>
        <v>0.50984669999999999</v>
      </c>
      <c r="J25" t="s">
        <v>17</v>
      </c>
      <c r="K25" s="6">
        <v>0.58906219999999998</v>
      </c>
      <c r="L25" s="6">
        <f t="shared" si="2"/>
        <v>0.41093780000000002</v>
      </c>
      <c r="N25" t="s">
        <v>17</v>
      </c>
      <c r="O25" s="6">
        <v>0.34456579999999998</v>
      </c>
      <c r="P25" s="6">
        <f t="shared" si="3"/>
        <v>0.65543419999999997</v>
      </c>
    </row>
    <row r="26" spans="1:16" x14ac:dyDescent="0.3">
      <c r="B26" t="s">
        <v>18</v>
      </c>
      <c r="C26" s="6">
        <v>0.34618719999999997</v>
      </c>
      <c r="D26" s="6">
        <f t="shared" si="0"/>
        <v>0.65381280000000008</v>
      </c>
      <c r="F26" t="s">
        <v>18</v>
      </c>
      <c r="G26" s="6">
        <v>0.49439919999999998</v>
      </c>
      <c r="H26" s="6">
        <f t="shared" si="1"/>
        <v>0.50560080000000007</v>
      </c>
      <c r="J26" t="s">
        <v>18</v>
      </c>
      <c r="K26" s="6">
        <v>0.59378419999999998</v>
      </c>
      <c r="L26" s="6">
        <f t="shared" si="2"/>
        <v>0.40621580000000002</v>
      </c>
      <c r="N26" t="s">
        <v>18</v>
      </c>
      <c r="O26" s="6">
        <v>0.3355071</v>
      </c>
      <c r="P26" s="6">
        <f t="shared" si="3"/>
        <v>0.66449289999999994</v>
      </c>
    </row>
    <row r="27" spans="1:16" x14ac:dyDescent="0.3">
      <c r="B27" t="s">
        <v>19</v>
      </c>
      <c r="C27" s="6">
        <v>0.40727340000000001</v>
      </c>
      <c r="D27" s="6">
        <f t="shared" si="0"/>
        <v>0.59272659999999999</v>
      </c>
      <c r="F27" t="s">
        <v>19</v>
      </c>
      <c r="G27" s="6">
        <v>0.4822244</v>
      </c>
      <c r="H27" s="6">
        <f t="shared" si="1"/>
        <v>0.5177756</v>
      </c>
      <c r="J27" t="s">
        <v>19</v>
      </c>
      <c r="K27" s="6">
        <v>0.5778162</v>
      </c>
      <c r="L27" s="6">
        <f t="shared" si="2"/>
        <v>0.4221838</v>
      </c>
      <c r="N27" t="s">
        <v>19</v>
      </c>
      <c r="O27" s="6">
        <v>0.37715080000000001</v>
      </c>
      <c r="P27" s="6">
        <f t="shared" si="3"/>
        <v>0.62284919999999999</v>
      </c>
    </row>
    <row r="28" spans="1:16" x14ac:dyDescent="0.3">
      <c r="B28" t="s">
        <v>2</v>
      </c>
      <c r="C28" s="6">
        <v>0.36636540000000001</v>
      </c>
      <c r="D28" s="6">
        <f t="shared" si="0"/>
        <v>0.63363459999999994</v>
      </c>
      <c r="F28" t="s">
        <v>2</v>
      </c>
      <c r="G28" s="6">
        <v>0.47061609999999998</v>
      </c>
      <c r="H28" s="6">
        <f t="shared" si="1"/>
        <v>0.52938390000000002</v>
      </c>
      <c r="J28" t="s">
        <v>2</v>
      </c>
      <c r="K28" s="6">
        <v>0.56096170000000001</v>
      </c>
      <c r="L28" s="6">
        <f t="shared" si="2"/>
        <v>0.43903829999999999</v>
      </c>
      <c r="N28" t="s">
        <v>2</v>
      </c>
      <c r="O28" s="6">
        <v>0.3391516</v>
      </c>
      <c r="P28" s="6">
        <f t="shared" si="3"/>
        <v>0.6608484</v>
      </c>
    </row>
    <row r="30" spans="1:16" s="18" customFormat="1" ht="21" x14ac:dyDescent="0.4">
      <c r="A30" s="18" t="s">
        <v>54</v>
      </c>
    </row>
    <row r="32" spans="1:16" x14ac:dyDescent="0.3">
      <c r="C32" t="s">
        <v>33</v>
      </c>
      <c r="E32" t="s">
        <v>37</v>
      </c>
      <c r="G32">
        <v>3310536</v>
      </c>
    </row>
    <row r="33" spans="2:10" x14ac:dyDescent="0.3">
      <c r="B33" t="s">
        <v>34</v>
      </c>
      <c r="C33">
        <v>76055</v>
      </c>
      <c r="D33" s="6">
        <f>C33/$G$32</f>
        <v>2.2973621190042943E-2</v>
      </c>
      <c r="H33" t="s">
        <v>38</v>
      </c>
      <c r="I33" s="1">
        <f>J33/$G$32</f>
        <v>0.88611300405734905</v>
      </c>
      <c r="J33">
        <f>G32-C33-C34-C35</f>
        <v>2933509</v>
      </c>
    </row>
    <row r="34" spans="2:10" x14ac:dyDescent="0.3">
      <c r="B34" t="s">
        <v>35</v>
      </c>
      <c r="C34">
        <v>28894</v>
      </c>
      <c r="D34" s="6">
        <f t="shared" ref="D34:D35" si="4">C34/$G$32</f>
        <v>8.7278917975820228E-3</v>
      </c>
      <c r="H34" t="s">
        <v>34</v>
      </c>
      <c r="I34" s="1">
        <f>J34/$G$32</f>
        <v>2.2973621190042943E-2</v>
      </c>
      <c r="J34">
        <v>76055</v>
      </c>
    </row>
    <row r="35" spans="2:10" x14ac:dyDescent="0.3">
      <c r="B35" t="s">
        <v>36</v>
      </c>
      <c r="C35">
        <v>272078</v>
      </c>
      <c r="D35" s="6">
        <f t="shared" si="4"/>
        <v>8.2185482955026021E-2</v>
      </c>
      <c r="H35" t="s">
        <v>35</v>
      </c>
      <c r="I35" s="1">
        <f>J35/$G$32</f>
        <v>8.7278917975820228E-3</v>
      </c>
      <c r="J35">
        <v>28894</v>
      </c>
    </row>
    <row r="36" spans="2:10" x14ac:dyDescent="0.3">
      <c r="H36" t="s">
        <v>36</v>
      </c>
      <c r="I36" s="1">
        <f>J36/$G$32</f>
        <v>8.2185482955026021E-2</v>
      </c>
      <c r="J36">
        <v>272078</v>
      </c>
    </row>
  </sheetData>
  <mergeCells count="6">
    <mergeCell ref="A1:XFD1"/>
    <mergeCell ref="B10:D10"/>
    <mergeCell ref="F10:H10"/>
    <mergeCell ref="J10:L10"/>
    <mergeCell ref="A30:XFD30"/>
    <mergeCell ref="N10:P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AA18"/>
  <sheetViews>
    <sheetView topLeftCell="G13" workbookViewId="0">
      <selection activeCell="B1" sqref="B1:B17"/>
    </sheetView>
  </sheetViews>
  <sheetFormatPr defaultRowHeight="14.4" x14ac:dyDescent="0.3"/>
  <cols>
    <col min="2" max="2" width="15.5546875" bestFit="1" customWidth="1"/>
  </cols>
  <sheetData>
    <row r="1" spans="2:27" x14ac:dyDescent="0.3">
      <c r="B1" t="s">
        <v>83</v>
      </c>
      <c r="C1" s="4" t="s">
        <v>76</v>
      </c>
      <c r="D1" s="4" t="s">
        <v>77</v>
      </c>
      <c r="E1" s="4" t="s">
        <v>78</v>
      </c>
      <c r="F1" s="4" t="s">
        <v>79</v>
      </c>
      <c r="J1" t="s">
        <v>83</v>
      </c>
      <c r="K1" t="s">
        <v>46</v>
      </c>
      <c r="L1" t="s">
        <v>41</v>
      </c>
      <c r="M1" t="s">
        <v>42</v>
      </c>
      <c r="N1" t="s">
        <v>43</v>
      </c>
      <c r="O1" t="s">
        <v>47</v>
      </c>
      <c r="P1" t="s">
        <v>50</v>
      </c>
      <c r="Q1" t="s">
        <v>51</v>
      </c>
      <c r="R1" t="s">
        <v>49</v>
      </c>
      <c r="S1" t="s">
        <v>80</v>
      </c>
      <c r="T1" t="s">
        <v>44</v>
      </c>
      <c r="U1" t="s">
        <v>39</v>
      </c>
      <c r="V1" t="s">
        <v>45</v>
      </c>
      <c r="W1" t="s">
        <v>52</v>
      </c>
      <c r="X1" t="s">
        <v>81</v>
      </c>
      <c r="Y1" t="s">
        <v>40</v>
      </c>
      <c r="Z1" t="s">
        <v>48</v>
      </c>
      <c r="AA1" t="s">
        <v>82</v>
      </c>
    </row>
    <row r="2" spans="2:27" x14ac:dyDescent="0.3">
      <c r="B2" t="s">
        <v>46</v>
      </c>
      <c r="C2" s="6">
        <v>0.2923558</v>
      </c>
      <c r="D2" s="6">
        <v>0.39910420000000002</v>
      </c>
      <c r="E2" s="6">
        <v>0.47908590000000001</v>
      </c>
      <c r="F2" s="6">
        <v>0.19706560000000001</v>
      </c>
      <c r="J2" s="4" t="s">
        <v>76</v>
      </c>
      <c r="K2" s="6">
        <v>0.2923558</v>
      </c>
      <c r="L2" s="6">
        <v>0.29473700000000003</v>
      </c>
      <c r="M2" s="6">
        <v>0.29036620000000002</v>
      </c>
      <c r="N2" s="6">
        <v>0.30194149999999997</v>
      </c>
      <c r="O2" s="6">
        <v>0.38847660000000001</v>
      </c>
      <c r="P2" s="6">
        <v>0.34814149999999999</v>
      </c>
      <c r="Q2" s="6">
        <v>0.34618719999999997</v>
      </c>
      <c r="R2" s="6">
        <v>0.35563250000000002</v>
      </c>
      <c r="S2" s="6">
        <v>0.32806849999999999</v>
      </c>
      <c r="T2" s="6">
        <v>0.30818069999999997</v>
      </c>
      <c r="U2" s="6">
        <v>0.26746449999999999</v>
      </c>
      <c r="V2" s="6">
        <v>0.31547209999999998</v>
      </c>
      <c r="W2" s="6">
        <v>0.40727340000000001</v>
      </c>
      <c r="X2" s="6">
        <v>0.34976499999999999</v>
      </c>
      <c r="Y2" s="6">
        <v>0.32358389999999998</v>
      </c>
      <c r="Z2" s="6">
        <v>0.33810499999999999</v>
      </c>
      <c r="AA2" s="6">
        <v>0.36636540000000001</v>
      </c>
    </row>
    <row r="3" spans="2:27" x14ac:dyDescent="0.3">
      <c r="B3" t="s">
        <v>41</v>
      </c>
      <c r="C3" s="6">
        <v>0.29473700000000003</v>
      </c>
      <c r="D3" s="6">
        <v>0.41142869999999998</v>
      </c>
      <c r="E3" s="6">
        <v>0.51639060000000003</v>
      </c>
      <c r="F3" s="6">
        <v>0.30595939999999999</v>
      </c>
      <c r="J3" s="4" t="s">
        <v>77</v>
      </c>
      <c r="K3" s="6">
        <v>0.39910420000000002</v>
      </c>
      <c r="L3" s="6">
        <v>0.41142869999999998</v>
      </c>
      <c r="M3" s="6">
        <v>0.44352239999999998</v>
      </c>
      <c r="N3" s="6">
        <v>0.45361499999999999</v>
      </c>
      <c r="O3" s="6">
        <v>0.4674663</v>
      </c>
      <c r="P3" s="6">
        <v>0.49015330000000001</v>
      </c>
      <c r="Q3" s="6">
        <v>0.49439919999999998</v>
      </c>
      <c r="R3" s="6">
        <v>0.47710960000000002</v>
      </c>
      <c r="S3" s="6">
        <v>0.46049230000000002</v>
      </c>
      <c r="T3" s="6">
        <v>0.4565768</v>
      </c>
      <c r="U3" s="6">
        <v>0.43344670000000002</v>
      </c>
      <c r="V3" s="6">
        <v>0.38969389999999998</v>
      </c>
      <c r="W3" s="6">
        <v>0.4822244</v>
      </c>
      <c r="X3" s="6">
        <v>0.47423219999999999</v>
      </c>
      <c r="Y3" s="6">
        <v>0.39029419999999998</v>
      </c>
      <c r="Z3" s="6">
        <v>0.48825489999999999</v>
      </c>
      <c r="AA3" s="6">
        <v>0.47061609999999998</v>
      </c>
    </row>
    <row r="4" spans="2:27" x14ac:dyDescent="0.3">
      <c r="B4" t="s">
        <v>42</v>
      </c>
      <c r="C4" s="6">
        <v>0.29036620000000002</v>
      </c>
      <c r="D4" s="6">
        <v>0.44352239999999998</v>
      </c>
      <c r="E4" s="6">
        <v>0.57460929999999999</v>
      </c>
      <c r="F4" s="6">
        <v>0.37501570000000001</v>
      </c>
      <c r="J4" s="4" t="s">
        <v>78</v>
      </c>
      <c r="K4" s="6">
        <v>0.47908590000000001</v>
      </c>
      <c r="L4" s="6">
        <v>0.51639060000000003</v>
      </c>
      <c r="M4" s="6">
        <v>0.57460929999999999</v>
      </c>
      <c r="N4" s="6">
        <v>0.58075140000000003</v>
      </c>
      <c r="O4" s="6">
        <v>0.55497839999999998</v>
      </c>
      <c r="P4" s="6">
        <v>0.58906219999999998</v>
      </c>
      <c r="Q4" s="6">
        <v>0.59378419999999998</v>
      </c>
      <c r="R4" s="6">
        <v>0.58206709999999995</v>
      </c>
      <c r="S4" s="6">
        <v>0.50154580000000004</v>
      </c>
      <c r="T4" s="6">
        <v>0.49577979999999999</v>
      </c>
      <c r="U4" s="6">
        <v>0.44278909999999999</v>
      </c>
      <c r="V4" s="6">
        <v>0.42823509999999998</v>
      </c>
      <c r="W4" s="6">
        <v>0.5778162</v>
      </c>
      <c r="X4" s="6">
        <v>0.53728019999999999</v>
      </c>
      <c r="Y4" s="6">
        <v>0.52698080000000003</v>
      </c>
      <c r="Z4" s="6">
        <v>0.58584570000000002</v>
      </c>
      <c r="AA4" s="6">
        <v>0.56096170000000001</v>
      </c>
    </row>
    <row r="5" spans="2:27" x14ac:dyDescent="0.3">
      <c r="B5" t="s">
        <v>43</v>
      </c>
      <c r="C5" s="6">
        <v>0.30194149999999997</v>
      </c>
      <c r="D5" s="6">
        <v>0.45361499999999999</v>
      </c>
      <c r="E5" s="6">
        <v>0.58075140000000003</v>
      </c>
      <c r="F5" s="6">
        <v>0.3658537</v>
      </c>
      <c r="J5" s="4" t="s">
        <v>79</v>
      </c>
      <c r="K5" s="6">
        <v>0.19706560000000001</v>
      </c>
      <c r="L5" s="6">
        <v>0.30595939999999999</v>
      </c>
      <c r="M5" s="6">
        <v>0.37501570000000001</v>
      </c>
      <c r="N5" s="6">
        <v>0.3658537</v>
      </c>
      <c r="O5" s="6">
        <v>0.3524699</v>
      </c>
      <c r="P5" s="6">
        <v>0.34456579999999998</v>
      </c>
      <c r="Q5" s="6">
        <v>0.3355071</v>
      </c>
      <c r="R5" s="6">
        <v>0.3363273</v>
      </c>
      <c r="S5" s="6">
        <v>0.25950889999999999</v>
      </c>
      <c r="T5" s="6">
        <v>0.26118170000000002</v>
      </c>
      <c r="U5" s="6">
        <v>0.23833119999999999</v>
      </c>
      <c r="V5" s="6">
        <v>0.2344977</v>
      </c>
      <c r="W5" s="6">
        <v>0.37715080000000001</v>
      </c>
      <c r="X5" s="6">
        <v>0.30418770000000001</v>
      </c>
      <c r="Y5" s="6">
        <v>0.33426349999999999</v>
      </c>
      <c r="Z5" s="6">
        <v>0.33252480000000001</v>
      </c>
      <c r="AA5" s="6">
        <v>0.3391516</v>
      </c>
    </row>
    <row r="6" spans="2:27" x14ac:dyDescent="0.3">
      <c r="B6" t="s">
        <v>47</v>
      </c>
      <c r="C6" s="6">
        <v>0.38847660000000001</v>
      </c>
      <c r="D6" s="6">
        <v>0.4674663</v>
      </c>
      <c r="E6" s="6">
        <v>0.55497839999999998</v>
      </c>
      <c r="F6" s="6">
        <v>0.3524699</v>
      </c>
    </row>
    <row r="7" spans="2:27" x14ac:dyDescent="0.3">
      <c r="B7" t="s">
        <v>50</v>
      </c>
      <c r="C7" s="6">
        <v>0.34814149999999999</v>
      </c>
      <c r="D7" s="6">
        <v>0.49015330000000001</v>
      </c>
      <c r="E7" s="6">
        <v>0.58906219999999998</v>
      </c>
      <c r="F7" s="6">
        <v>0.34456579999999998</v>
      </c>
      <c r="J7" t="s">
        <v>83</v>
      </c>
      <c r="K7" t="s">
        <v>46</v>
      </c>
      <c r="L7" t="s">
        <v>41</v>
      </c>
      <c r="M7" t="s">
        <v>42</v>
      </c>
      <c r="N7" t="s">
        <v>43</v>
      </c>
      <c r="O7" t="s">
        <v>47</v>
      </c>
      <c r="P7" t="s">
        <v>50</v>
      </c>
      <c r="Q7" t="s">
        <v>51</v>
      </c>
      <c r="R7" t="s">
        <v>49</v>
      </c>
      <c r="S7" t="s">
        <v>80</v>
      </c>
      <c r="T7" t="s">
        <v>44</v>
      </c>
      <c r="U7" t="s">
        <v>39</v>
      </c>
      <c r="V7" t="s">
        <v>45</v>
      </c>
      <c r="W7" t="s">
        <v>52</v>
      </c>
      <c r="X7" t="s">
        <v>81</v>
      </c>
      <c r="Y7" t="s">
        <v>40</v>
      </c>
      <c r="Z7" t="s">
        <v>48</v>
      </c>
      <c r="AA7" t="s">
        <v>82</v>
      </c>
    </row>
    <row r="8" spans="2:27" x14ac:dyDescent="0.3">
      <c r="B8" t="s">
        <v>51</v>
      </c>
      <c r="C8" s="6">
        <v>0.34618719999999997</v>
      </c>
      <c r="D8" s="6">
        <v>0.49439919999999998</v>
      </c>
      <c r="E8" s="6">
        <v>0.59378419999999998</v>
      </c>
      <c r="F8" s="6">
        <v>0.3355071</v>
      </c>
      <c r="J8" s="4" t="s">
        <v>78</v>
      </c>
      <c r="K8" s="6">
        <v>0.47908590000000001</v>
      </c>
      <c r="L8" s="6">
        <v>0.51639060000000003</v>
      </c>
      <c r="M8" s="6">
        <v>0.57460929999999999</v>
      </c>
      <c r="N8" s="6">
        <v>0.58075140000000003</v>
      </c>
      <c r="O8" s="6">
        <v>0.55497839999999998</v>
      </c>
      <c r="P8" s="6">
        <v>0.58906219999999998</v>
      </c>
      <c r="Q8" s="6">
        <v>0.59378419999999998</v>
      </c>
      <c r="R8" s="6">
        <v>0.58206709999999995</v>
      </c>
      <c r="S8" s="6">
        <v>0.50154580000000004</v>
      </c>
      <c r="T8" s="6">
        <v>0.49577979999999999</v>
      </c>
      <c r="U8" s="6">
        <v>0.44278909999999999</v>
      </c>
      <c r="V8" s="6">
        <v>0.42823509999999998</v>
      </c>
      <c r="W8" s="6">
        <v>0.5778162</v>
      </c>
      <c r="X8" s="6">
        <v>0.53728019999999999</v>
      </c>
      <c r="Y8" s="6">
        <v>0.52698080000000003</v>
      </c>
      <c r="Z8" s="6">
        <v>0.58584570000000002</v>
      </c>
      <c r="AA8" s="6">
        <v>0.56096170000000001</v>
      </c>
    </row>
    <row r="9" spans="2:27" x14ac:dyDescent="0.3">
      <c r="B9" t="s">
        <v>49</v>
      </c>
      <c r="C9" s="6">
        <v>0.35563250000000002</v>
      </c>
      <c r="D9" s="6">
        <v>0.47710960000000002</v>
      </c>
      <c r="E9" s="6">
        <v>0.58206709999999995</v>
      </c>
      <c r="F9" s="6">
        <v>0.3363273</v>
      </c>
      <c r="J9" s="4" t="s">
        <v>79</v>
      </c>
      <c r="K9" s="6">
        <v>0.19706560000000001</v>
      </c>
      <c r="L9" s="6">
        <v>0.30595939999999999</v>
      </c>
      <c r="M9" s="6">
        <v>0.37501570000000001</v>
      </c>
      <c r="N9" s="6">
        <v>0.3658537</v>
      </c>
      <c r="O9" s="6">
        <v>0.3524699</v>
      </c>
      <c r="P9" s="6">
        <v>0.34456579999999998</v>
      </c>
      <c r="Q9" s="6">
        <v>0.3355071</v>
      </c>
      <c r="R9" s="6">
        <v>0.3363273</v>
      </c>
      <c r="S9" s="6">
        <v>0.25950889999999999</v>
      </c>
      <c r="T9" s="6">
        <v>0.26118170000000002</v>
      </c>
      <c r="U9" s="6">
        <v>0.23833119999999999</v>
      </c>
      <c r="V9" s="6">
        <v>0.2344977</v>
      </c>
      <c r="W9" s="6">
        <v>0.37715080000000001</v>
      </c>
      <c r="X9" s="6">
        <v>0.30418770000000001</v>
      </c>
      <c r="Y9" s="6">
        <v>0.33426349999999999</v>
      </c>
      <c r="Z9" s="6">
        <v>0.33252480000000001</v>
      </c>
      <c r="AA9" s="6">
        <v>0.3391516</v>
      </c>
    </row>
    <row r="10" spans="2:27" x14ac:dyDescent="0.3">
      <c r="B10" t="s">
        <v>80</v>
      </c>
      <c r="C10" s="6">
        <v>0.32806849999999999</v>
      </c>
      <c r="D10" s="6">
        <v>0.46049230000000002</v>
      </c>
      <c r="E10" s="6">
        <v>0.50154580000000004</v>
      </c>
      <c r="F10" s="6">
        <v>0.25950889999999999</v>
      </c>
    </row>
    <row r="11" spans="2:27" x14ac:dyDescent="0.3">
      <c r="B11" t="s">
        <v>44</v>
      </c>
      <c r="C11" s="6">
        <v>0.30818069999999997</v>
      </c>
      <c r="D11" s="6">
        <v>0.4565768</v>
      </c>
      <c r="E11" s="6">
        <v>0.49577979999999999</v>
      </c>
      <c r="F11" s="6">
        <v>0.26118170000000002</v>
      </c>
      <c r="J11" t="s">
        <v>83</v>
      </c>
      <c r="K11" t="s">
        <v>40</v>
      </c>
      <c r="L11" t="s">
        <v>46</v>
      </c>
      <c r="M11" t="s">
        <v>41</v>
      </c>
      <c r="N11" t="s">
        <v>42</v>
      </c>
      <c r="O11" t="s">
        <v>43</v>
      </c>
      <c r="P11" t="s">
        <v>47</v>
      </c>
      <c r="Q11" t="s">
        <v>52</v>
      </c>
      <c r="R11" t="s">
        <v>50</v>
      </c>
      <c r="S11" t="s">
        <v>51</v>
      </c>
      <c r="T11" t="s">
        <v>48</v>
      </c>
      <c r="U11" t="s">
        <v>49</v>
      </c>
      <c r="V11" t="s">
        <v>80</v>
      </c>
      <c r="W11" t="s">
        <v>81</v>
      </c>
      <c r="X11" t="s">
        <v>44</v>
      </c>
      <c r="Y11" t="s">
        <v>39</v>
      </c>
      <c r="Z11" t="s">
        <v>45</v>
      </c>
      <c r="AA11" t="s">
        <v>82</v>
      </c>
    </row>
    <row r="12" spans="2:27" x14ac:dyDescent="0.3">
      <c r="B12" t="s">
        <v>39</v>
      </c>
      <c r="C12" s="6">
        <v>0.26746449999999999</v>
      </c>
      <c r="D12" s="6">
        <v>0.43344670000000002</v>
      </c>
      <c r="E12" s="6">
        <v>0.44278909999999999</v>
      </c>
      <c r="F12" s="6">
        <v>0.23833119999999999</v>
      </c>
      <c r="J12" s="4" t="s">
        <v>78</v>
      </c>
      <c r="K12" s="6">
        <v>0.52698080000000003</v>
      </c>
      <c r="L12" s="6">
        <v>0.47908590000000001</v>
      </c>
      <c r="M12" s="6">
        <v>0.51639060000000003</v>
      </c>
      <c r="N12" s="6">
        <v>0.57460929999999999</v>
      </c>
      <c r="O12" s="6">
        <v>0.58075140000000003</v>
      </c>
      <c r="P12" s="6">
        <v>0.55497839999999998</v>
      </c>
      <c r="Q12" s="6">
        <v>0.5778162</v>
      </c>
      <c r="R12" s="6">
        <v>0.58906219999999998</v>
      </c>
      <c r="S12" s="6">
        <v>0.59378419999999998</v>
      </c>
      <c r="T12" s="6">
        <v>0.58584570000000002</v>
      </c>
      <c r="U12" s="6">
        <v>0.58206709999999995</v>
      </c>
      <c r="V12" s="6">
        <v>0.50154580000000004</v>
      </c>
      <c r="W12" s="6">
        <v>0.53728019999999999</v>
      </c>
      <c r="X12" s="6">
        <v>0.49577979999999999</v>
      </c>
      <c r="Y12" s="6">
        <v>0.44278909999999999</v>
      </c>
      <c r="Z12" s="6">
        <v>0.42823509999999998</v>
      </c>
      <c r="AA12" s="6">
        <v>0.56096170000000001</v>
      </c>
    </row>
    <row r="13" spans="2:27" x14ac:dyDescent="0.3">
      <c r="B13" t="s">
        <v>45</v>
      </c>
      <c r="C13" s="6">
        <v>0.31547209999999998</v>
      </c>
      <c r="D13" s="6">
        <v>0.38969389999999998</v>
      </c>
      <c r="E13" s="6">
        <v>0.42823509999999998</v>
      </c>
      <c r="F13" s="6">
        <v>0.2344977</v>
      </c>
      <c r="J13" s="4" t="s">
        <v>79</v>
      </c>
      <c r="K13" s="6">
        <v>0.33426349999999999</v>
      </c>
      <c r="L13" s="6">
        <v>0.19706560000000001</v>
      </c>
      <c r="M13" s="6">
        <v>0.30595939999999999</v>
      </c>
      <c r="N13" s="6">
        <v>0.37501570000000001</v>
      </c>
      <c r="O13" s="6">
        <v>0.3658537</v>
      </c>
      <c r="P13" s="6">
        <v>0.3524699</v>
      </c>
      <c r="Q13" s="6">
        <v>0.37715080000000001</v>
      </c>
      <c r="R13" s="6">
        <v>0.34456579999999998</v>
      </c>
      <c r="S13" s="6">
        <v>0.3355071</v>
      </c>
      <c r="T13" s="6">
        <v>0.33252480000000001</v>
      </c>
      <c r="U13" s="6">
        <v>0.3363273</v>
      </c>
      <c r="V13" s="6">
        <v>0.25950889999999999</v>
      </c>
      <c r="W13" s="6">
        <v>0.30418770000000001</v>
      </c>
      <c r="X13" s="6">
        <v>0.26118170000000002</v>
      </c>
      <c r="Y13" s="6">
        <v>0.23833119999999999</v>
      </c>
      <c r="Z13" s="6">
        <v>0.2344977</v>
      </c>
      <c r="AA13" s="6">
        <v>0.3391516</v>
      </c>
    </row>
    <row r="14" spans="2:27" x14ac:dyDescent="0.3">
      <c r="B14" t="s">
        <v>52</v>
      </c>
      <c r="C14" s="6">
        <v>0.40727340000000001</v>
      </c>
      <c r="D14" s="6">
        <v>0.4822244</v>
      </c>
      <c r="E14" s="6">
        <v>0.5778162</v>
      </c>
      <c r="F14" s="6">
        <v>0.37715080000000001</v>
      </c>
    </row>
    <row r="15" spans="2:27" x14ac:dyDescent="0.3">
      <c r="B15" t="s">
        <v>81</v>
      </c>
      <c r="C15" s="6">
        <v>0.34976499999999999</v>
      </c>
      <c r="D15" s="6">
        <v>0.47423219999999999</v>
      </c>
      <c r="E15" s="6">
        <v>0.53728019999999999</v>
      </c>
      <c r="F15" s="6">
        <v>0.30418770000000001</v>
      </c>
    </row>
    <row r="16" spans="2:27" x14ac:dyDescent="0.3">
      <c r="B16" t="s">
        <v>40</v>
      </c>
      <c r="C16" s="6">
        <v>0.32358389999999998</v>
      </c>
      <c r="D16" s="6">
        <v>0.39029419999999998</v>
      </c>
      <c r="E16" s="6">
        <v>0.52698080000000003</v>
      </c>
      <c r="F16" s="6">
        <v>0.33426349999999999</v>
      </c>
    </row>
    <row r="17" spans="2:6" x14ac:dyDescent="0.3">
      <c r="B17" t="s">
        <v>48</v>
      </c>
      <c r="C17" s="6">
        <v>0.33810499999999999</v>
      </c>
      <c r="D17" s="6">
        <v>0.48825489999999999</v>
      </c>
      <c r="E17" s="6">
        <v>0.58584570000000002</v>
      </c>
      <c r="F17" s="6">
        <v>0.33252480000000001</v>
      </c>
    </row>
    <row r="18" spans="2:6" x14ac:dyDescent="0.3">
      <c r="B18" t="s">
        <v>82</v>
      </c>
      <c r="C18" s="6">
        <v>0.36636540000000001</v>
      </c>
      <c r="D18" s="6">
        <v>0.47061609999999998</v>
      </c>
      <c r="E18" s="6">
        <v>0.56096170000000001</v>
      </c>
      <c r="F18" s="6">
        <v>0.3391516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C71"/>
  <sheetViews>
    <sheetView tabSelected="1" topLeftCell="J13" workbookViewId="0">
      <selection activeCell="W35" sqref="W35"/>
    </sheetView>
  </sheetViews>
  <sheetFormatPr defaultRowHeight="14.4" x14ac:dyDescent="0.3"/>
  <cols>
    <col min="1" max="1" width="30" bestFit="1" customWidth="1"/>
    <col min="2" max="3" width="10.5546875" customWidth="1"/>
    <col min="7" max="7" width="39.88671875" customWidth="1"/>
    <col min="14" max="14" width="18.5546875" customWidth="1"/>
    <col min="26" max="26" width="52" bestFit="1" customWidth="1"/>
  </cols>
  <sheetData>
    <row r="1" spans="1:29" x14ac:dyDescent="0.3">
      <c r="A1" s="8" t="s">
        <v>110</v>
      </c>
      <c r="B1" s="12" t="s">
        <v>92</v>
      </c>
      <c r="C1" s="12" t="s">
        <v>79</v>
      </c>
      <c r="D1" s="8" t="s">
        <v>78</v>
      </c>
      <c r="G1" s="8" t="s">
        <v>75</v>
      </c>
      <c r="H1" s="9" t="s">
        <v>92</v>
      </c>
      <c r="I1" s="9" t="s">
        <v>79</v>
      </c>
      <c r="J1" s="9" t="s">
        <v>78</v>
      </c>
      <c r="N1" s="12" t="s">
        <v>135</v>
      </c>
      <c r="O1" s="9" t="s">
        <v>92</v>
      </c>
      <c r="P1" s="9" t="s">
        <v>79</v>
      </c>
      <c r="Q1" s="9" t="s">
        <v>78</v>
      </c>
      <c r="Z1" s="8" t="s">
        <v>153</v>
      </c>
      <c r="AA1" s="9" t="s">
        <v>92</v>
      </c>
      <c r="AB1" s="9" t="s">
        <v>79</v>
      </c>
      <c r="AC1" s="9" t="s">
        <v>78</v>
      </c>
    </row>
    <row r="2" spans="1:29" x14ac:dyDescent="0.3">
      <c r="A2" s="13" t="s">
        <v>109</v>
      </c>
      <c r="B2" s="6">
        <v>0.36219999999999997</v>
      </c>
      <c r="C2" s="6">
        <v>0.31679999999999997</v>
      </c>
      <c r="D2" s="6">
        <v>0.35460000000000003</v>
      </c>
      <c r="G2" t="s">
        <v>65</v>
      </c>
      <c r="H2" s="1">
        <v>0.1241</v>
      </c>
      <c r="I2" s="1">
        <v>8.2500000000000004E-2</v>
      </c>
      <c r="J2" s="1">
        <v>0.11720000000000001</v>
      </c>
      <c r="N2" t="s">
        <v>157</v>
      </c>
      <c r="O2" s="6">
        <v>0.35969999999999996</v>
      </c>
      <c r="P2" s="6">
        <v>0.3669</v>
      </c>
      <c r="Q2" s="6">
        <v>0.36080000000000001</v>
      </c>
      <c r="Z2" t="s">
        <v>148</v>
      </c>
      <c r="AA2" s="1">
        <v>0.15579999999999999</v>
      </c>
      <c r="AB2" s="1">
        <v>0.1406</v>
      </c>
      <c r="AC2" s="1">
        <v>0.1532</v>
      </c>
    </row>
    <row r="3" spans="1:29" x14ac:dyDescent="0.3">
      <c r="A3" s="13" t="s">
        <v>111</v>
      </c>
      <c r="B3" s="6">
        <v>0.63659999999999994</v>
      </c>
      <c r="C3" s="6">
        <v>0.68220000000000003</v>
      </c>
      <c r="D3" s="6">
        <v>0.64419999999999999</v>
      </c>
      <c r="G3" t="s">
        <v>55</v>
      </c>
      <c r="H3" s="1">
        <v>2.1600000000000001E-2</v>
      </c>
      <c r="I3" s="1">
        <v>1.09E-2</v>
      </c>
      <c r="J3" s="1">
        <v>1.9900000000000001E-2</v>
      </c>
      <c r="N3" t="s">
        <v>46</v>
      </c>
      <c r="O3" s="6">
        <v>0.35439999999999999</v>
      </c>
      <c r="P3" s="6">
        <v>0.41100000000000003</v>
      </c>
      <c r="Q3" s="6">
        <v>0.36200000000000004</v>
      </c>
      <c r="Z3" t="s">
        <v>149</v>
      </c>
      <c r="AA3" s="1">
        <v>0.30820000000000003</v>
      </c>
      <c r="AB3" s="1">
        <v>0.23350000000000001</v>
      </c>
      <c r="AC3" s="1">
        <v>0.29580000000000001</v>
      </c>
    </row>
    <row r="4" spans="1:29" x14ac:dyDescent="0.3">
      <c r="A4" s="13" t="s">
        <v>95</v>
      </c>
      <c r="B4" s="6">
        <v>1.1999999999999999E-3</v>
      </c>
      <c r="C4" s="6">
        <v>1.1000000000000001E-3</v>
      </c>
      <c r="D4" s="6">
        <v>1.1999999999999999E-3</v>
      </c>
      <c r="G4" t="s">
        <v>56</v>
      </c>
      <c r="H4" s="1">
        <v>8.7300000000000003E-2</v>
      </c>
      <c r="I4" s="1">
        <v>7.6999999999999999E-2</v>
      </c>
      <c r="J4" s="1">
        <v>8.5600000000000009E-2</v>
      </c>
      <c r="N4" t="s">
        <v>41</v>
      </c>
      <c r="O4" s="6">
        <v>0.26619999999999999</v>
      </c>
      <c r="P4" s="6">
        <v>0.28079999999999999</v>
      </c>
      <c r="Q4" s="6">
        <v>0.26789999999999997</v>
      </c>
      <c r="Z4" t="s">
        <v>150</v>
      </c>
      <c r="AA4" s="1">
        <v>0.18359999999999999</v>
      </c>
      <c r="AB4" s="1">
        <v>0.13119999999999998</v>
      </c>
      <c r="AC4" s="1">
        <v>0.17489999999999997</v>
      </c>
    </row>
    <row r="5" spans="1:29" x14ac:dyDescent="0.3">
      <c r="G5" t="s">
        <v>66</v>
      </c>
      <c r="H5" s="1">
        <v>8.8999999999999999E-3</v>
      </c>
      <c r="I5" s="1">
        <v>5.3E-3</v>
      </c>
      <c r="J5" s="1">
        <v>8.3000000000000001E-3</v>
      </c>
      <c r="N5" t="s">
        <v>42</v>
      </c>
      <c r="O5" s="6">
        <v>0.38630000000000003</v>
      </c>
      <c r="P5" s="6">
        <v>0.32270000000000004</v>
      </c>
      <c r="Q5" s="6">
        <v>0.37640000000000001</v>
      </c>
      <c r="Z5" t="s">
        <v>151</v>
      </c>
      <c r="AA5" s="1">
        <v>0.16370000000000001</v>
      </c>
      <c r="AB5" s="1">
        <v>0.11939999999999999</v>
      </c>
      <c r="AC5" s="1">
        <v>0.15629999999999999</v>
      </c>
    </row>
    <row r="6" spans="1:29" x14ac:dyDescent="0.3">
      <c r="A6" s="12" t="s">
        <v>83</v>
      </c>
      <c r="B6" s="12" t="s">
        <v>0</v>
      </c>
      <c r="C6" s="12" t="s">
        <v>1</v>
      </c>
      <c r="D6" s="12" t="s">
        <v>2</v>
      </c>
      <c r="G6" t="s">
        <v>67</v>
      </c>
      <c r="H6" s="1">
        <v>6.0000000000000001E-3</v>
      </c>
      <c r="I6" s="1">
        <v>6.0000000000000001E-3</v>
      </c>
      <c r="J6" s="1">
        <v>6.0000000000000001E-3</v>
      </c>
      <c r="N6" t="s">
        <v>43</v>
      </c>
      <c r="O6" s="6">
        <v>0.37390000000000001</v>
      </c>
      <c r="P6" s="6">
        <v>0.27929999999999999</v>
      </c>
      <c r="Q6" s="6">
        <v>0.35780000000000001</v>
      </c>
      <c r="Z6" t="s">
        <v>152</v>
      </c>
      <c r="AA6" s="1">
        <v>0.14230000000000001</v>
      </c>
      <c r="AB6" s="1">
        <v>0.10640000000000001</v>
      </c>
      <c r="AC6" s="1">
        <v>0.1363</v>
      </c>
    </row>
    <row r="7" spans="1:29" x14ac:dyDescent="0.3">
      <c r="A7" t="s">
        <v>46</v>
      </c>
      <c r="B7" s="6">
        <v>0.35439999999999999</v>
      </c>
      <c r="C7" s="6">
        <v>0.41100000000000003</v>
      </c>
      <c r="D7" s="6">
        <v>0.36200000000000004</v>
      </c>
      <c r="G7" t="s">
        <v>68</v>
      </c>
      <c r="H7" s="1">
        <v>4.0000000000000002E-4</v>
      </c>
      <c r="I7" s="1">
        <v>2.9999999999999997E-4</v>
      </c>
      <c r="J7" s="1">
        <v>2.9999999999999997E-4</v>
      </c>
      <c r="N7" t="s">
        <v>47</v>
      </c>
      <c r="O7" s="6">
        <v>0.35320000000000001</v>
      </c>
      <c r="P7" s="6">
        <v>0.34720000000000001</v>
      </c>
      <c r="Q7" s="6">
        <v>0.35200000000000004</v>
      </c>
    </row>
    <row r="8" spans="1:29" x14ac:dyDescent="0.3">
      <c r="A8" t="s">
        <v>41</v>
      </c>
      <c r="B8" s="6">
        <v>0.26619999999999999</v>
      </c>
      <c r="C8" s="6">
        <v>0.28079999999999999</v>
      </c>
      <c r="D8" s="6">
        <v>0.26789999999999997</v>
      </c>
      <c r="G8" t="s">
        <v>69</v>
      </c>
      <c r="H8" s="1">
        <v>1.2199999999999999E-2</v>
      </c>
      <c r="I8" s="1">
        <v>7.4999999999999997E-3</v>
      </c>
      <c r="J8" s="1">
        <v>1.1399999999999999E-2</v>
      </c>
      <c r="N8" t="s">
        <v>52</v>
      </c>
      <c r="O8" s="6">
        <v>0.2964</v>
      </c>
      <c r="P8" s="6">
        <v>0.27850000000000003</v>
      </c>
      <c r="Q8" s="6">
        <v>0.29359999999999997</v>
      </c>
    </row>
    <row r="9" spans="1:29" x14ac:dyDescent="0.3">
      <c r="A9" t="s">
        <v>42</v>
      </c>
      <c r="B9" s="6">
        <v>0.38630000000000003</v>
      </c>
      <c r="C9" s="6">
        <v>0.32270000000000004</v>
      </c>
      <c r="D9" s="6">
        <v>0.37640000000000001</v>
      </c>
      <c r="G9" t="s">
        <v>70</v>
      </c>
      <c r="H9" s="1">
        <v>6.8000000000000005E-2</v>
      </c>
      <c r="I9" s="1">
        <v>9.7899999999999987E-2</v>
      </c>
      <c r="J9" s="1">
        <v>7.2999999999999995E-2</v>
      </c>
      <c r="N9" t="s">
        <v>50</v>
      </c>
      <c r="O9" s="6">
        <v>0.375</v>
      </c>
      <c r="P9" s="6">
        <v>0.25230000000000002</v>
      </c>
      <c r="Q9" s="6">
        <v>0.35450000000000004</v>
      </c>
    </row>
    <row r="10" spans="1:29" x14ac:dyDescent="0.3">
      <c r="A10" t="s">
        <v>43</v>
      </c>
      <c r="B10" s="6">
        <v>0.37390000000000001</v>
      </c>
      <c r="C10" s="6">
        <v>0.27929999999999999</v>
      </c>
      <c r="D10" s="6">
        <v>0.35780000000000001</v>
      </c>
      <c r="G10" t="s">
        <v>71</v>
      </c>
      <c r="H10" s="1">
        <v>4.1999999999999997E-3</v>
      </c>
      <c r="I10" s="1">
        <v>5.1000000000000004E-3</v>
      </c>
      <c r="J10" s="1">
        <v>4.4000000000000003E-3</v>
      </c>
      <c r="N10" t="s">
        <v>51</v>
      </c>
      <c r="O10" s="6">
        <v>0.41840000000000005</v>
      </c>
      <c r="P10" s="6">
        <v>0.32380000000000003</v>
      </c>
      <c r="Q10" s="6">
        <v>0.40340000000000004</v>
      </c>
    </row>
    <row r="11" spans="1:29" x14ac:dyDescent="0.3">
      <c r="A11" t="s">
        <v>47</v>
      </c>
      <c r="B11" s="6">
        <v>0.35320000000000001</v>
      </c>
      <c r="C11" s="6">
        <v>0.34720000000000001</v>
      </c>
      <c r="D11" s="6">
        <v>0.35200000000000004</v>
      </c>
      <c r="G11" t="s">
        <v>72</v>
      </c>
      <c r="H11" s="1">
        <v>5.0000000000000001E-3</v>
      </c>
      <c r="I11" s="1">
        <v>5.1999999999999998E-3</v>
      </c>
      <c r="J11" s="1">
        <v>5.0000000000000001E-3</v>
      </c>
      <c r="N11" t="s">
        <v>48</v>
      </c>
      <c r="O11" s="6">
        <v>0.4496</v>
      </c>
      <c r="P11" s="6">
        <v>0.36530000000000001</v>
      </c>
      <c r="Q11" s="6">
        <v>0.43390000000000001</v>
      </c>
    </row>
    <row r="12" spans="1:29" x14ac:dyDescent="0.3">
      <c r="A12" t="s">
        <v>50</v>
      </c>
      <c r="B12" s="6">
        <v>0.375</v>
      </c>
      <c r="C12" s="6">
        <v>0.25230000000000002</v>
      </c>
      <c r="D12" s="6">
        <v>0.35450000000000004</v>
      </c>
      <c r="G12" t="s">
        <v>73</v>
      </c>
      <c r="H12" s="1">
        <v>4.5000000000000005E-3</v>
      </c>
      <c r="I12" s="1">
        <v>3.9000000000000003E-3</v>
      </c>
      <c r="J12" s="1">
        <v>4.4000000000000003E-3</v>
      </c>
      <c r="N12" t="s">
        <v>49</v>
      </c>
      <c r="O12" s="6">
        <v>0.45590000000000003</v>
      </c>
      <c r="P12" s="6">
        <v>0.38500000000000001</v>
      </c>
      <c r="Q12" s="6">
        <v>0.44409999999999994</v>
      </c>
    </row>
    <row r="13" spans="1:29" x14ac:dyDescent="0.3">
      <c r="A13" t="s">
        <v>51</v>
      </c>
      <c r="B13" s="6">
        <v>0.41840000000000005</v>
      </c>
      <c r="C13" s="6">
        <v>0.32380000000000003</v>
      </c>
      <c r="D13" s="6">
        <v>0.40340000000000004</v>
      </c>
      <c r="G13" t="s">
        <v>74</v>
      </c>
      <c r="H13" s="1">
        <v>9.1999999999999998E-3</v>
      </c>
      <c r="I13" s="1">
        <v>4.4000000000000003E-3</v>
      </c>
      <c r="J13" s="1">
        <v>8.3999999999999995E-3</v>
      </c>
      <c r="N13" t="s">
        <v>156</v>
      </c>
      <c r="O13" s="6">
        <v>0.48100000000000004</v>
      </c>
      <c r="P13" s="6">
        <v>0.4017</v>
      </c>
      <c r="Q13" s="6">
        <v>0.46500000000000002</v>
      </c>
    </row>
    <row r="14" spans="1:29" x14ac:dyDescent="0.3">
      <c r="A14" t="s">
        <v>49</v>
      </c>
      <c r="B14" s="6">
        <v>0.45590000000000003</v>
      </c>
      <c r="C14" s="6">
        <v>0.38500000000000001</v>
      </c>
      <c r="D14" s="6">
        <v>0.44409999999999994</v>
      </c>
      <c r="G14" t="s">
        <v>58</v>
      </c>
      <c r="H14" s="1">
        <v>7.8000000000000005E-3</v>
      </c>
      <c r="I14" s="1">
        <v>7.6E-3</v>
      </c>
      <c r="J14" s="1">
        <v>7.8000000000000005E-3</v>
      </c>
      <c r="N14" t="s">
        <v>81</v>
      </c>
      <c r="O14" s="6">
        <v>0.41649999999999998</v>
      </c>
      <c r="P14" s="6">
        <v>0.32520000000000004</v>
      </c>
      <c r="Q14" s="6">
        <v>0.40049999999999997</v>
      </c>
    </row>
    <row r="15" spans="1:29" x14ac:dyDescent="0.3">
      <c r="A15" t="s">
        <v>156</v>
      </c>
      <c r="B15" s="6">
        <v>0.48100000000000004</v>
      </c>
      <c r="C15" s="6">
        <v>0.4017</v>
      </c>
      <c r="D15" s="6">
        <v>0.46500000000000002</v>
      </c>
      <c r="G15" t="s">
        <v>59</v>
      </c>
      <c r="H15" s="1">
        <v>3.2000000000000002E-3</v>
      </c>
      <c r="I15" s="1">
        <v>3.0000000000000001E-3</v>
      </c>
      <c r="J15" s="1">
        <v>3.0999999999999999E-3</v>
      </c>
      <c r="N15" t="s">
        <v>44</v>
      </c>
      <c r="O15" s="6">
        <v>0.40799999999999997</v>
      </c>
      <c r="P15" s="6">
        <v>0.2722</v>
      </c>
      <c r="Q15" s="6">
        <v>0.38380000000000003</v>
      </c>
    </row>
    <row r="16" spans="1:29" x14ac:dyDescent="0.3">
      <c r="A16" t="s">
        <v>44</v>
      </c>
      <c r="B16" s="6">
        <v>0.40799999999999997</v>
      </c>
      <c r="C16" s="6">
        <v>0.2722</v>
      </c>
      <c r="D16" s="6">
        <v>0.38380000000000003</v>
      </c>
      <c r="G16" t="s">
        <v>61</v>
      </c>
      <c r="H16" s="1">
        <v>1.1999999999999999E-3</v>
      </c>
      <c r="I16" s="1">
        <v>1.1000000000000001E-3</v>
      </c>
      <c r="J16" s="1">
        <v>1.1999999999999999E-3</v>
      </c>
      <c r="N16" t="s">
        <v>155</v>
      </c>
      <c r="O16" s="6">
        <v>0.4007</v>
      </c>
      <c r="P16" s="6">
        <v>0.40130000000000005</v>
      </c>
      <c r="Q16" s="6">
        <v>0.40079999999999999</v>
      </c>
    </row>
    <row r="17" spans="1:17" x14ac:dyDescent="0.3">
      <c r="A17" t="s">
        <v>155</v>
      </c>
      <c r="B17" s="6">
        <v>0.4007</v>
      </c>
      <c r="C17" s="6">
        <v>0.40130000000000005</v>
      </c>
      <c r="D17" s="6">
        <v>0.40079999999999999</v>
      </c>
      <c r="G17" t="s">
        <v>60</v>
      </c>
      <c r="H17" s="1">
        <v>0.63659999999999994</v>
      </c>
      <c r="I17" s="1">
        <v>0.68220000000000003</v>
      </c>
      <c r="J17" s="1">
        <v>0.64419999999999999</v>
      </c>
      <c r="N17" t="s">
        <v>45</v>
      </c>
      <c r="O17" s="6">
        <v>0.32899999999999996</v>
      </c>
      <c r="P17" s="6">
        <v>0.24210000000000001</v>
      </c>
      <c r="Q17" s="6">
        <v>0.31489999999999996</v>
      </c>
    </row>
    <row r="18" spans="1:17" x14ac:dyDescent="0.3">
      <c r="A18" t="s">
        <v>45</v>
      </c>
      <c r="B18" s="6">
        <v>0.32899999999999996</v>
      </c>
      <c r="C18" s="6">
        <v>0.24210000000000001</v>
      </c>
      <c r="D18" s="6">
        <v>0.31489999999999996</v>
      </c>
    </row>
    <row r="19" spans="1:17" x14ac:dyDescent="0.3">
      <c r="A19" t="s">
        <v>52</v>
      </c>
      <c r="B19" s="6">
        <v>0.2964</v>
      </c>
      <c r="C19" s="6">
        <v>0.27850000000000003</v>
      </c>
      <c r="D19" s="6">
        <v>0.29359999999999997</v>
      </c>
    </row>
    <row r="20" spans="1:17" x14ac:dyDescent="0.3">
      <c r="A20" t="s">
        <v>81</v>
      </c>
      <c r="B20" s="6">
        <v>0.41649999999999998</v>
      </c>
      <c r="C20" s="6">
        <v>0.32520000000000004</v>
      </c>
      <c r="D20" s="6">
        <v>0.40049999999999997</v>
      </c>
      <c r="G20" s="8" t="s">
        <v>75</v>
      </c>
      <c r="H20" s="9" t="s">
        <v>92</v>
      </c>
      <c r="I20" s="9" t="s">
        <v>79</v>
      </c>
      <c r="J20" s="9" t="s">
        <v>78</v>
      </c>
    </row>
    <row r="21" spans="1:17" x14ac:dyDescent="0.3">
      <c r="A21" t="s">
        <v>157</v>
      </c>
      <c r="B21" s="6">
        <v>0.35969999999999996</v>
      </c>
      <c r="C21" s="6">
        <v>0.3669</v>
      </c>
      <c r="D21" s="6">
        <v>0.36080000000000001</v>
      </c>
      <c r="G21" t="s">
        <v>62</v>
      </c>
      <c r="H21" s="1">
        <v>0.1241</v>
      </c>
      <c r="I21" s="1">
        <v>8.2500000000000004E-2</v>
      </c>
      <c r="J21" s="1">
        <v>0.11720000000000001</v>
      </c>
    </row>
    <row r="22" spans="1:17" x14ac:dyDescent="0.3">
      <c r="A22" t="s">
        <v>48</v>
      </c>
      <c r="B22" s="6">
        <v>0.4496</v>
      </c>
      <c r="C22" s="6">
        <v>0.36530000000000001</v>
      </c>
      <c r="D22" s="6">
        <v>0.43390000000000001</v>
      </c>
      <c r="G22" t="s">
        <v>56</v>
      </c>
      <c r="H22" s="1">
        <v>8.7300000000000003E-2</v>
      </c>
      <c r="I22" s="1">
        <v>7.6999999999999999E-2</v>
      </c>
      <c r="J22" s="1">
        <v>8.5600000000000009E-2</v>
      </c>
      <c r="N22" s="12" t="s">
        <v>135</v>
      </c>
      <c r="O22" s="9" t="s">
        <v>78</v>
      </c>
      <c r="P22" s="9"/>
    </row>
    <row r="23" spans="1:17" x14ac:dyDescent="0.3">
      <c r="G23" t="s">
        <v>57</v>
      </c>
      <c r="H23" s="1">
        <v>6.8000000000000005E-2</v>
      </c>
      <c r="I23" s="1">
        <v>9.7899999999999987E-2</v>
      </c>
      <c r="J23" s="1">
        <v>7.2999999999999995E-2</v>
      </c>
      <c r="N23" t="s">
        <v>156</v>
      </c>
      <c r="O23" s="6">
        <v>0.46500000000000002</v>
      </c>
      <c r="P23" s="6"/>
    </row>
    <row r="24" spans="1:17" x14ac:dyDescent="0.3">
      <c r="G24" t="s">
        <v>55</v>
      </c>
      <c r="H24" s="1">
        <v>2.1600000000000001E-2</v>
      </c>
      <c r="I24" s="1">
        <v>1.09E-2</v>
      </c>
      <c r="J24" s="1">
        <v>1.9900000000000001E-2</v>
      </c>
      <c r="N24" t="s">
        <v>49</v>
      </c>
      <c r="O24" s="6">
        <v>0.44409999999999994</v>
      </c>
      <c r="P24" s="6"/>
    </row>
    <row r="25" spans="1:17" x14ac:dyDescent="0.3">
      <c r="N25" t="s">
        <v>48</v>
      </c>
      <c r="O25" s="6">
        <v>0.43390000000000001</v>
      </c>
      <c r="P25" s="6"/>
    </row>
    <row r="26" spans="1:17" x14ac:dyDescent="0.3">
      <c r="N26" t="s">
        <v>51</v>
      </c>
      <c r="O26" s="6">
        <v>0.40340000000000004</v>
      </c>
      <c r="P26" s="6"/>
    </row>
    <row r="27" spans="1:17" x14ac:dyDescent="0.3">
      <c r="N27" t="s">
        <v>155</v>
      </c>
      <c r="O27" s="6">
        <v>0.40079999999999999</v>
      </c>
      <c r="P27" s="6"/>
    </row>
    <row r="28" spans="1:17" x14ac:dyDescent="0.3">
      <c r="N28" t="s">
        <v>81</v>
      </c>
      <c r="O28" s="6">
        <v>0.40049999999999997</v>
      </c>
      <c r="P28" s="6"/>
    </row>
    <row r="29" spans="1:17" x14ac:dyDescent="0.3">
      <c r="B29" s="8" t="s">
        <v>145</v>
      </c>
      <c r="C29" s="8" t="s">
        <v>0</v>
      </c>
      <c r="D29" s="8" t="s">
        <v>79</v>
      </c>
      <c r="E29" s="8" t="s">
        <v>78</v>
      </c>
      <c r="F29" s="9"/>
      <c r="N29" t="s">
        <v>44</v>
      </c>
      <c r="O29" s="6">
        <v>0.38380000000000003</v>
      </c>
      <c r="P29" s="6"/>
    </row>
    <row r="30" spans="1:17" x14ac:dyDescent="0.3">
      <c r="B30" t="s">
        <v>144</v>
      </c>
      <c r="C30" s="6">
        <v>1.2500000000000001E-2</v>
      </c>
      <c r="D30" s="6">
        <v>1.1000000000000001E-3</v>
      </c>
      <c r="E30" s="6">
        <v>1.06E-2</v>
      </c>
      <c r="G30" s="9" t="s">
        <v>143</v>
      </c>
      <c r="H30" s="9" t="s">
        <v>136</v>
      </c>
      <c r="I30" s="14" t="s">
        <v>137</v>
      </c>
      <c r="J30" s="14" t="s">
        <v>138</v>
      </c>
      <c r="N30" t="s">
        <v>42</v>
      </c>
      <c r="O30" s="6">
        <v>0.37640000000000001</v>
      </c>
      <c r="P30" s="6"/>
    </row>
    <row r="31" spans="1:17" x14ac:dyDescent="0.3">
      <c r="B31" t="s">
        <v>136</v>
      </c>
      <c r="C31" s="6">
        <v>0.36060000000000003</v>
      </c>
      <c r="D31" s="6">
        <v>4.4400000000000002E-2</v>
      </c>
      <c r="E31" s="6">
        <v>0.30790000000000001</v>
      </c>
      <c r="G31" s="13" t="s">
        <v>139</v>
      </c>
      <c r="H31" s="6">
        <v>0.5706</v>
      </c>
      <c r="I31" s="6">
        <v>2.18E-2</v>
      </c>
      <c r="J31" s="6">
        <v>0.40749999999999997</v>
      </c>
      <c r="N31" t="s">
        <v>46</v>
      </c>
      <c r="O31" s="6">
        <v>0.36200000000000004</v>
      </c>
      <c r="P31" s="6"/>
    </row>
    <row r="32" spans="1:17" x14ac:dyDescent="0.3">
      <c r="B32" t="s">
        <v>138</v>
      </c>
      <c r="C32" s="6">
        <v>0.62690000000000001</v>
      </c>
      <c r="D32" s="6">
        <v>0.95440000000000003</v>
      </c>
      <c r="E32" s="6">
        <v>0.68150000000000011</v>
      </c>
      <c r="G32" s="13" t="s">
        <v>140</v>
      </c>
      <c r="H32" s="6">
        <v>0.35119999999999996</v>
      </c>
      <c r="I32" s="6">
        <v>1.1399999999999999E-2</v>
      </c>
      <c r="J32" s="6">
        <v>0.63739999999999997</v>
      </c>
      <c r="N32" t="s">
        <v>157</v>
      </c>
      <c r="O32" s="6">
        <v>0.36080000000000001</v>
      </c>
      <c r="P32" s="6"/>
    </row>
    <row r="33" spans="2:16" x14ac:dyDescent="0.3">
      <c r="G33" s="13" t="s">
        <v>141</v>
      </c>
      <c r="H33" s="6">
        <v>0.2104</v>
      </c>
      <c r="I33" s="6">
        <v>6.8999999999999999E-3</v>
      </c>
      <c r="J33" s="6">
        <v>0.78269999999999995</v>
      </c>
      <c r="N33" t="s">
        <v>43</v>
      </c>
      <c r="O33" s="6">
        <v>0.35780000000000001</v>
      </c>
      <c r="P33" s="6"/>
    </row>
    <row r="34" spans="2:16" x14ac:dyDescent="0.3">
      <c r="B34" t="s">
        <v>136</v>
      </c>
      <c r="C34" s="6">
        <v>0.36060000000000003</v>
      </c>
      <c r="D34" s="6">
        <v>4.4400000000000002E-2</v>
      </c>
      <c r="E34" s="6">
        <v>0.30790000000000001</v>
      </c>
      <c r="G34" s="13" t="s">
        <v>142</v>
      </c>
      <c r="H34" s="6">
        <v>0.13550000000000001</v>
      </c>
      <c r="I34" s="6">
        <v>2.2000000000000001E-3</v>
      </c>
      <c r="J34" s="6">
        <v>0.86230000000000007</v>
      </c>
      <c r="N34" t="s">
        <v>50</v>
      </c>
      <c r="O34" s="6">
        <v>0.35450000000000004</v>
      </c>
      <c r="P34" s="6"/>
    </row>
    <row r="35" spans="2:16" x14ac:dyDescent="0.3">
      <c r="F35" s="9"/>
      <c r="G35" s="15" t="s">
        <v>1</v>
      </c>
      <c r="H35" s="6">
        <v>4.4400000000000002E-2</v>
      </c>
      <c r="I35" s="6">
        <v>1.1000000000000001E-3</v>
      </c>
      <c r="J35" s="6">
        <v>0.95440000000000003</v>
      </c>
      <c r="N35" t="s">
        <v>47</v>
      </c>
      <c r="O35" s="6">
        <v>0.35200000000000004</v>
      </c>
      <c r="P35" s="6"/>
    </row>
    <row r="36" spans="2:16" x14ac:dyDescent="0.3">
      <c r="G36" t="s">
        <v>2</v>
      </c>
      <c r="H36" s="6">
        <v>0.30790000000000001</v>
      </c>
      <c r="I36" s="6">
        <v>1.06E-2</v>
      </c>
      <c r="J36" s="6">
        <v>0.68150000000000011</v>
      </c>
      <c r="N36" t="s">
        <v>45</v>
      </c>
      <c r="O36" s="6">
        <v>0.31489999999999996</v>
      </c>
      <c r="P36" s="6"/>
    </row>
    <row r="37" spans="2:16" x14ac:dyDescent="0.3">
      <c r="N37" t="s">
        <v>52</v>
      </c>
      <c r="O37" s="6">
        <v>0.29359999999999997</v>
      </c>
      <c r="P37" s="6"/>
    </row>
    <row r="38" spans="2:16" x14ac:dyDescent="0.3">
      <c r="N38" t="s">
        <v>41</v>
      </c>
      <c r="O38" s="6">
        <v>0.26789999999999997</v>
      </c>
      <c r="P38" s="6"/>
    </row>
    <row r="41" spans="2:16" x14ac:dyDescent="0.3">
      <c r="F41" s="9"/>
      <c r="G41" s="9"/>
    </row>
    <row r="47" spans="2:16" x14ac:dyDescent="0.3">
      <c r="F47" s="9"/>
      <c r="G47" s="9"/>
      <c r="H47" s="9"/>
    </row>
    <row r="53" spans="6:8" x14ac:dyDescent="0.3">
      <c r="F53" s="9"/>
      <c r="G53" s="9"/>
      <c r="H53" s="9"/>
    </row>
    <row r="59" spans="6:8" x14ac:dyDescent="0.3">
      <c r="F59" s="9"/>
      <c r="G59" s="9"/>
      <c r="H59" s="9"/>
    </row>
    <row r="65" spans="6:8" x14ac:dyDescent="0.3">
      <c r="F65" s="9"/>
      <c r="G65" s="9"/>
      <c r="H65" s="9"/>
    </row>
    <row r="71" spans="6:8" x14ac:dyDescent="0.3">
      <c r="F71" s="9"/>
      <c r="G71" s="9"/>
      <c r="H71" s="9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I62"/>
  <sheetViews>
    <sheetView workbookViewId="0">
      <selection activeCell="P60" sqref="P60"/>
    </sheetView>
  </sheetViews>
  <sheetFormatPr defaultRowHeight="14.4" x14ac:dyDescent="0.3"/>
  <cols>
    <col min="2" max="2" width="11.5546875" bestFit="1" customWidth="1"/>
    <col min="8" max="8" width="11.5546875" bestFit="1" customWidth="1"/>
    <col min="9" max="11" width="9.5546875" bestFit="1" customWidth="1"/>
    <col min="21" max="21" width="11.5546875" bestFit="1" customWidth="1"/>
    <col min="26" max="26" width="12.6640625" bestFit="1" customWidth="1"/>
    <col min="32" max="32" width="11.5546875" bestFit="1" customWidth="1"/>
  </cols>
  <sheetData>
    <row r="1" spans="1:35" x14ac:dyDescent="0.3">
      <c r="A1" s="14" t="s">
        <v>46</v>
      </c>
      <c r="B1" s="9" t="s">
        <v>92</v>
      </c>
      <c r="C1" s="9" t="s">
        <v>79</v>
      </c>
      <c r="D1" s="9" t="s">
        <v>78</v>
      </c>
      <c r="F1" s="14" t="s">
        <v>47</v>
      </c>
      <c r="G1" s="9" t="s">
        <v>92</v>
      </c>
      <c r="H1" s="9" t="s">
        <v>79</v>
      </c>
      <c r="I1" s="9" t="s">
        <v>78</v>
      </c>
      <c r="K1" s="14" t="s">
        <v>80</v>
      </c>
      <c r="L1" s="9" t="s">
        <v>92</v>
      </c>
      <c r="M1" s="9" t="s">
        <v>79</v>
      </c>
      <c r="N1" s="9" t="s">
        <v>78</v>
      </c>
      <c r="P1" s="14" t="s">
        <v>52</v>
      </c>
      <c r="Q1" s="9" t="s">
        <v>92</v>
      </c>
      <c r="R1" s="9" t="s">
        <v>79</v>
      </c>
      <c r="S1" s="9" t="s">
        <v>78</v>
      </c>
    </row>
    <row r="2" spans="1:35" x14ac:dyDescent="0.3">
      <c r="A2" t="s">
        <v>65</v>
      </c>
      <c r="B2" s="1">
        <v>0.1321</v>
      </c>
      <c r="C2" s="1">
        <v>0.13519999999999999</v>
      </c>
      <c r="D2" s="1">
        <v>0.13250000000000001</v>
      </c>
      <c r="F2" t="s">
        <v>65</v>
      </c>
      <c r="G2" s="1">
        <v>0.12960000000000002</v>
      </c>
      <c r="H2" s="1">
        <v>9.6999999999999989E-2</v>
      </c>
      <c r="I2" s="1">
        <v>0.1234</v>
      </c>
      <c r="K2" t="s">
        <v>65</v>
      </c>
      <c r="L2" s="1">
        <v>0.17699999999999999</v>
      </c>
      <c r="M2" s="1">
        <v>0.1051</v>
      </c>
      <c r="N2" s="1">
        <v>0.16239999999999999</v>
      </c>
      <c r="P2" t="s">
        <v>65</v>
      </c>
      <c r="Q2" s="1">
        <v>6.9099999999999995E-2</v>
      </c>
      <c r="R2" s="1">
        <v>4.58E-2</v>
      </c>
      <c r="S2" s="1">
        <v>6.5500000000000003E-2</v>
      </c>
      <c r="U2" s="8" t="s">
        <v>136</v>
      </c>
      <c r="V2" s="8" t="s">
        <v>92</v>
      </c>
      <c r="W2" s="8" t="s">
        <v>79</v>
      </c>
      <c r="X2" s="8" t="s">
        <v>78</v>
      </c>
      <c r="Z2" s="8" t="s">
        <v>144</v>
      </c>
      <c r="AA2" s="8" t="s">
        <v>92</v>
      </c>
      <c r="AB2" s="8" t="s">
        <v>79</v>
      </c>
      <c r="AC2" s="8" t="s">
        <v>78</v>
      </c>
      <c r="AF2" s="8" t="s">
        <v>138</v>
      </c>
      <c r="AG2" s="8" t="s">
        <v>92</v>
      </c>
      <c r="AH2" s="8" t="s">
        <v>79</v>
      </c>
      <c r="AI2" s="8" t="s">
        <v>78</v>
      </c>
    </row>
    <row r="3" spans="1:35" x14ac:dyDescent="0.3">
      <c r="A3" t="s">
        <v>56</v>
      </c>
      <c r="B3" s="1">
        <v>4.9200000000000001E-2</v>
      </c>
      <c r="C3" s="1">
        <v>3.8399999999999997E-2</v>
      </c>
      <c r="D3" s="1">
        <v>4.7800000000000002E-2</v>
      </c>
      <c r="F3" t="s">
        <v>56</v>
      </c>
      <c r="G3" s="1">
        <v>6.6199999999999995E-2</v>
      </c>
      <c r="H3" s="1">
        <v>5.4400000000000004E-2</v>
      </c>
      <c r="I3" s="1">
        <v>6.3899999999999998E-2</v>
      </c>
      <c r="K3" t="s">
        <v>56</v>
      </c>
      <c r="L3" s="1">
        <v>0.12</v>
      </c>
      <c r="M3" s="1">
        <v>9.8599999999999993E-2</v>
      </c>
      <c r="N3" s="1">
        <v>0.1157</v>
      </c>
      <c r="P3" t="s">
        <v>56</v>
      </c>
      <c r="Q3" s="1">
        <v>7.400000000000001E-2</v>
      </c>
      <c r="R3" s="1">
        <v>6.7699999999999996E-2</v>
      </c>
      <c r="S3" s="1">
        <v>7.2999999999999995E-2</v>
      </c>
      <c r="U3" t="s">
        <v>46</v>
      </c>
      <c r="V3" s="6">
        <v>0.39693790000000001</v>
      </c>
      <c r="W3" s="6">
        <v>4.9456399999999998E-2</v>
      </c>
      <c r="X3" s="6">
        <v>0.35061039999999999</v>
      </c>
      <c r="Z3" t="s">
        <v>46</v>
      </c>
      <c r="AA3" s="6">
        <v>1.13296E-2</v>
      </c>
      <c r="AB3" s="6">
        <v>0</v>
      </c>
      <c r="AC3" s="6">
        <v>9.8191000000000007E-3</v>
      </c>
      <c r="AF3" t="s">
        <v>46</v>
      </c>
      <c r="AG3" s="6">
        <v>0.59173240000000005</v>
      </c>
      <c r="AH3" s="6">
        <v>0.95054360000000004</v>
      </c>
      <c r="AI3" s="6">
        <v>0.63957050000000004</v>
      </c>
    </row>
    <row r="4" spans="1:35" x14ac:dyDescent="0.3">
      <c r="A4" t="s">
        <v>70</v>
      </c>
      <c r="B4" s="1">
        <v>6.5700000000000008E-2</v>
      </c>
      <c r="C4" s="1">
        <v>0.16140000000000002</v>
      </c>
      <c r="D4" s="1">
        <v>7.85E-2</v>
      </c>
      <c r="F4" t="s">
        <v>70</v>
      </c>
      <c r="G4" s="1">
        <v>6.4100000000000004E-2</v>
      </c>
      <c r="H4" s="1">
        <v>0.1183</v>
      </c>
      <c r="I4" s="1">
        <v>7.4400000000000008E-2</v>
      </c>
      <c r="K4" t="s">
        <v>70</v>
      </c>
      <c r="L4" s="1">
        <v>6.1900000000000004E-2</v>
      </c>
      <c r="M4" s="1">
        <v>8.3299999999999999E-2</v>
      </c>
      <c r="N4" s="1">
        <v>6.6199999999999995E-2</v>
      </c>
      <c r="P4" t="s">
        <v>70</v>
      </c>
      <c r="Q4" s="1">
        <v>7.2999999999999995E-2</v>
      </c>
      <c r="R4" s="1">
        <v>0.1128</v>
      </c>
      <c r="S4" s="1">
        <v>7.9199999999999993E-2</v>
      </c>
      <c r="U4" t="s">
        <v>41</v>
      </c>
      <c r="V4" s="6">
        <v>0.36520950000000002</v>
      </c>
      <c r="W4" s="6">
        <v>5.2325000000000003E-2</v>
      </c>
      <c r="X4" s="6">
        <v>0.32949980000000001</v>
      </c>
      <c r="Z4" t="s">
        <v>41</v>
      </c>
      <c r="AA4" s="6">
        <v>1.30933E-2</v>
      </c>
      <c r="AB4" s="6">
        <v>8.5229999999999993E-3</v>
      </c>
      <c r="AC4" s="6">
        <v>1.25717E-2</v>
      </c>
      <c r="AF4" t="s">
        <v>41</v>
      </c>
      <c r="AG4" s="6">
        <v>0.6216971</v>
      </c>
      <c r="AH4" s="6">
        <v>0.93915199999999999</v>
      </c>
      <c r="AI4" s="6">
        <v>0.65792839999999997</v>
      </c>
    </row>
    <row r="5" spans="1:35" x14ac:dyDescent="0.3">
      <c r="A5" t="s">
        <v>55</v>
      </c>
      <c r="B5" s="1">
        <v>2.2099999999999998E-2</v>
      </c>
      <c r="C5" s="1">
        <v>4.3E-3</v>
      </c>
      <c r="D5" s="1">
        <v>1.9699999999999999E-2</v>
      </c>
      <c r="F5" t="s">
        <v>55</v>
      </c>
      <c r="G5" s="1">
        <v>3.1600000000000003E-2</v>
      </c>
      <c r="H5" s="1">
        <v>1.5700000000000002E-2</v>
      </c>
      <c r="I5" s="1">
        <v>2.86E-2</v>
      </c>
      <c r="K5" t="s">
        <v>55</v>
      </c>
      <c r="L5" s="1">
        <v>1.09E-2</v>
      </c>
      <c r="M5" s="1">
        <v>1.15E-2</v>
      </c>
      <c r="N5" s="1">
        <v>1.1000000000000001E-2</v>
      </c>
      <c r="P5" t="s">
        <v>55</v>
      </c>
      <c r="Q5" s="1">
        <v>2.2700000000000001E-2</v>
      </c>
      <c r="R5" s="1">
        <v>8.8000000000000005E-3</v>
      </c>
      <c r="S5" s="1">
        <v>2.06E-2</v>
      </c>
      <c r="U5" t="s">
        <v>42</v>
      </c>
      <c r="V5" s="6">
        <v>0.3637919</v>
      </c>
      <c r="W5" s="6">
        <v>5.1366000000000002E-2</v>
      </c>
      <c r="X5" s="6">
        <v>0.3153165</v>
      </c>
      <c r="Z5" t="s">
        <v>42</v>
      </c>
      <c r="AA5" s="6">
        <v>1.2138700000000001E-2</v>
      </c>
      <c r="AB5" s="6">
        <v>0</v>
      </c>
      <c r="AC5" s="6">
        <v>1.02553E-2</v>
      </c>
      <c r="AF5" t="s">
        <v>42</v>
      </c>
      <c r="AG5" s="6">
        <v>0.6240694</v>
      </c>
      <c r="AH5" s="6">
        <v>0.94863399999999998</v>
      </c>
      <c r="AI5" s="6">
        <v>0.67442809999999997</v>
      </c>
    </row>
    <row r="6" spans="1:35" x14ac:dyDescent="0.3">
      <c r="U6" t="s">
        <v>43</v>
      </c>
      <c r="V6" s="6">
        <v>0.30320809999999998</v>
      </c>
      <c r="W6" s="6">
        <v>4.55063E-2</v>
      </c>
      <c r="X6" s="6">
        <v>0.25952429999999999</v>
      </c>
      <c r="Z6" t="s">
        <v>43</v>
      </c>
      <c r="AA6" s="6">
        <v>1.5739800000000002E-2</v>
      </c>
      <c r="AB6" s="6">
        <v>2.5520999999999999E-3</v>
      </c>
      <c r="AC6" s="6">
        <v>1.35043E-2</v>
      </c>
      <c r="AF6" t="s">
        <v>43</v>
      </c>
      <c r="AG6" s="6">
        <v>0.68105210000000005</v>
      </c>
      <c r="AH6" s="6">
        <v>0.95194160000000005</v>
      </c>
      <c r="AI6" s="6">
        <v>0.72697140000000005</v>
      </c>
    </row>
    <row r="7" spans="1:35" x14ac:dyDescent="0.3">
      <c r="A7" s="14" t="s">
        <v>41</v>
      </c>
      <c r="B7" s="9" t="s">
        <v>92</v>
      </c>
      <c r="C7" s="9" t="s">
        <v>79</v>
      </c>
      <c r="D7" s="9" t="s">
        <v>78</v>
      </c>
      <c r="F7" s="14" t="s">
        <v>50</v>
      </c>
      <c r="G7" s="9" t="s">
        <v>92</v>
      </c>
      <c r="H7" s="9" t="s">
        <v>79</v>
      </c>
      <c r="I7" s="9" t="s">
        <v>78</v>
      </c>
      <c r="K7" s="14" t="s">
        <v>44</v>
      </c>
      <c r="L7" s="9" t="s">
        <v>92</v>
      </c>
      <c r="M7" s="9" t="s">
        <v>79</v>
      </c>
      <c r="N7" s="9" t="s">
        <v>78</v>
      </c>
      <c r="P7" s="14" t="s">
        <v>81</v>
      </c>
      <c r="Q7" s="9" t="s">
        <v>92</v>
      </c>
      <c r="R7" s="9" t="s">
        <v>79</v>
      </c>
      <c r="S7" s="9" t="s">
        <v>78</v>
      </c>
      <c r="U7" t="s">
        <v>47</v>
      </c>
      <c r="V7" s="6">
        <v>0.3488308</v>
      </c>
      <c r="W7" s="6">
        <v>3.7716600000000003E-2</v>
      </c>
      <c r="X7" s="6">
        <v>0.28953699999999999</v>
      </c>
      <c r="Z7" t="s">
        <v>47</v>
      </c>
      <c r="AA7" s="6">
        <v>1.32897E-2</v>
      </c>
      <c r="AB7" s="6">
        <v>0</v>
      </c>
      <c r="AC7" s="6">
        <v>1.07569E-2</v>
      </c>
      <c r="AF7" t="s">
        <v>47</v>
      </c>
      <c r="AG7" s="6">
        <v>0.63787950000000004</v>
      </c>
      <c r="AH7" s="6">
        <v>0.96228340000000001</v>
      </c>
      <c r="AI7" s="6">
        <v>0.6997061</v>
      </c>
    </row>
    <row r="8" spans="1:35" x14ac:dyDescent="0.3">
      <c r="A8" t="s">
        <v>65</v>
      </c>
      <c r="B8" s="1">
        <v>7.400000000000001E-2</v>
      </c>
      <c r="C8" s="1">
        <v>6.7199999999999996E-2</v>
      </c>
      <c r="D8" s="1">
        <v>7.3200000000000001E-2</v>
      </c>
      <c r="F8" t="s">
        <v>65</v>
      </c>
      <c r="G8" s="1">
        <v>0.16719999999999999</v>
      </c>
      <c r="H8" s="1">
        <v>9.3299999999999994E-2</v>
      </c>
      <c r="I8" s="1">
        <v>0.15490000000000001</v>
      </c>
      <c r="K8" t="s">
        <v>65</v>
      </c>
      <c r="L8" s="1">
        <v>0.16920000000000002</v>
      </c>
      <c r="M8" s="1">
        <v>7.85E-2</v>
      </c>
      <c r="N8" s="1">
        <v>0.153</v>
      </c>
      <c r="P8" t="s">
        <v>65</v>
      </c>
      <c r="Q8" s="1">
        <v>0.14000000000000001</v>
      </c>
      <c r="R8" s="1">
        <v>0.10199999999999999</v>
      </c>
      <c r="S8" s="1">
        <v>0.13339999999999999</v>
      </c>
      <c r="U8" t="s">
        <v>50</v>
      </c>
      <c r="V8" s="6">
        <v>0.31178489999999998</v>
      </c>
      <c r="W8" s="6">
        <v>2.2956500000000001E-2</v>
      </c>
      <c r="X8" s="6">
        <v>0.26356649999999998</v>
      </c>
      <c r="Z8" t="s">
        <v>50</v>
      </c>
      <c r="AA8" s="6">
        <v>8.1340000000000006E-3</v>
      </c>
      <c r="AB8" s="6">
        <v>2.7560000000000002E-3</v>
      </c>
      <c r="AC8" s="6">
        <v>7.2361999999999999E-3</v>
      </c>
      <c r="AF8" t="s">
        <v>50</v>
      </c>
      <c r="AG8" s="6">
        <v>0.68008109999999999</v>
      </c>
      <c r="AH8" s="6">
        <v>0.97428749999999997</v>
      </c>
      <c r="AI8" s="6">
        <v>0.72919730000000005</v>
      </c>
    </row>
    <row r="9" spans="1:35" x14ac:dyDescent="0.3">
      <c r="A9" t="s">
        <v>56</v>
      </c>
      <c r="B9" s="1">
        <v>5.5899999999999998E-2</v>
      </c>
      <c r="C9" s="1">
        <v>8.6500000000000007E-2</v>
      </c>
      <c r="D9" s="1">
        <v>5.9400000000000001E-2</v>
      </c>
      <c r="F9" t="s">
        <v>56</v>
      </c>
      <c r="G9" s="1">
        <v>5.8799999999999998E-2</v>
      </c>
      <c r="H9" s="1">
        <v>4.6399999999999997E-2</v>
      </c>
      <c r="I9" s="1">
        <v>5.67E-2</v>
      </c>
      <c r="K9" t="s">
        <v>56</v>
      </c>
      <c r="L9" s="1">
        <v>9.6799999999999997E-2</v>
      </c>
      <c r="M9" s="1">
        <v>8.2100000000000006E-2</v>
      </c>
      <c r="N9" s="1">
        <v>9.4200000000000006E-2</v>
      </c>
      <c r="P9" t="s">
        <v>56</v>
      </c>
      <c r="Q9" s="1">
        <v>9.9700000000000011E-2</v>
      </c>
      <c r="R9" s="1">
        <v>7.51E-2</v>
      </c>
      <c r="S9" s="1">
        <v>9.5399999999999985E-2</v>
      </c>
      <c r="U9" t="s">
        <v>51</v>
      </c>
      <c r="V9" s="6">
        <v>0.33607939999999997</v>
      </c>
      <c r="W9" s="6">
        <v>5.7914399999999998E-2</v>
      </c>
      <c r="X9" s="6">
        <v>0.29207179999999999</v>
      </c>
      <c r="Z9" t="s">
        <v>51</v>
      </c>
      <c r="AA9" s="6">
        <v>1.07501E-2</v>
      </c>
      <c r="AB9" s="6">
        <v>0</v>
      </c>
      <c r="AC9" s="6">
        <v>9.0492999999999997E-3</v>
      </c>
      <c r="AF9" t="s">
        <v>51</v>
      </c>
      <c r="AG9" s="6">
        <v>0.65317049999999999</v>
      </c>
      <c r="AH9" s="6">
        <v>0.94208559999999997</v>
      </c>
      <c r="AI9" s="6">
        <v>0.69887880000000002</v>
      </c>
    </row>
    <row r="10" spans="1:35" x14ac:dyDescent="0.3">
      <c r="A10" t="s">
        <v>70</v>
      </c>
      <c r="B10" s="1">
        <v>4.9500000000000002E-2</v>
      </c>
      <c r="C10" s="1">
        <v>9.7299999999999998E-2</v>
      </c>
      <c r="D10" s="1">
        <v>5.4900000000000004E-2</v>
      </c>
      <c r="F10" t="s">
        <v>70</v>
      </c>
      <c r="G10" s="1">
        <v>7.5600000000000001E-2</v>
      </c>
      <c r="H10" s="1">
        <v>7.1500000000000008E-2</v>
      </c>
      <c r="I10" s="1">
        <v>7.4999999999999997E-2</v>
      </c>
      <c r="K10" t="s">
        <v>70</v>
      </c>
      <c r="L10" s="1">
        <v>5.5399999999999998E-2</v>
      </c>
      <c r="M10" s="1">
        <v>5.96E-2</v>
      </c>
      <c r="N10" s="1">
        <v>5.6100000000000004E-2</v>
      </c>
      <c r="P10" t="s">
        <v>70</v>
      </c>
      <c r="Q10" s="1">
        <v>7.6700000000000004E-2</v>
      </c>
      <c r="R10" s="1">
        <v>8.1600000000000006E-2</v>
      </c>
      <c r="S10" s="1">
        <v>7.7499999999999999E-2</v>
      </c>
      <c r="U10" t="s">
        <v>49</v>
      </c>
      <c r="V10" s="6">
        <v>0.29614000000000001</v>
      </c>
      <c r="W10" s="6">
        <v>2.8531600000000001E-2</v>
      </c>
      <c r="X10" s="6">
        <v>0.25165589999999999</v>
      </c>
      <c r="Z10" t="s">
        <v>49</v>
      </c>
      <c r="AA10" s="6">
        <v>1.49757E-2</v>
      </c>
      <c r="AB10" s="6">
        <v>9.0519999999999999E-4</v>
      </c>
      <c r="AC10" s="6">
        <v>1.26368E-2</v>
      </c>
      <c r="AF10" t="s">
        <v>49</v>
      </c>
      <c r="AG10" s="6">
        <v>0.6888843</v>
      </c>
      <c r="AH10" s="6">
        <v>0.97056310000000001</v>
      </c>
      <c r="AI10" s="6">
        <v>0.73570729999999995</v>
      </c>
    </row>
    <row r="11" spans="1:35" x14ac:dyDescent="0.3">
      <c r="A11" t="s">
        <v>55</v>
      </c>
      <c r="B11" s="1">
        <v>2.0099999999999996E-2</v>
      </c>
      <c r="C11" s="1">
        <v>8.199999999999999E-3</v>
      </c>
      <c r="D11" s="1">
        <v>1.8700000000000001E-2</v>
      </c>
      <c r="F11" t="s">
        <v>55</v>
      </c>
      <c r="G11" s="1">
        <v>2.4300000000000002E-2</v>
      </c>
      <c r="H11" s="1">
        <v>7.8000000000000005E-3</v>
      </c>
      <c r="I11" s="1">
        <v>2.1499999999999998E-2</v>
      </c>
      <c r="K11" t="s">
        <v>55</v>
      </c>
      <c r="L11" s="1">
        <v>1.38E-2</v>
      </c>
      <c r="M11" s="1">
        <v>1.6799999999999999E-2</v>
      </c>
      <c r="N11" s="1">
        <v>1.43E-2</v>
      </c>
      <c r="P11" t="s">
        <v>55</v>
      </c>
      <c r="Q11" s="1">
        <v>1.3300000000000001E-2</v>
      </c>
      <c r="R11" s="1">
        <v>6.5000000000000006E-3</v>
      </c>
      <c r="S11" s="1">
        <v>1.2199999999999999E-2</v>
      </c>
      <c r="U11" t="s">
        <v>80</v>
      </c>
      <c r="V11" s="6">
        <v>0.32218859999999999</v>
      </c>
      <c r="W11" s="6">
        <v>4.76409E-2</v>
      </c>
      <c r="X11" s="6">
        <v>0.26659369999999999</v>
      </c>
      <c r="Z11" t="s">
        <v>80</v>
      </c>
      <c r="AA11" s="6">
        <v>1.25851E-2</v>
      </c>
      <c r="AB11" s="6">
        <v>3.5959999999999998E-3</v>
      </c>
      <c r="AC11" s="6">
        <v>1.0764900000000001E-2</v>
      </c>
      <c r="AF11" t="s">
        <v>80</v>
      </c>
      <c r="AG11" s="6">
        <v>0.66522630000000005</v>
      </c>
      <c r="AH11" s="6">
        <v>0.94876320000000003</v>
      </c>
      <c r="AI11" s="6">
        <v>0.72264139999999999</v>
      </c>
    </row>
    <row r="12" spans="1:35" x14ac:dyDescent="0.3">
      <c r="U12" t="s">
        <v>44</v>
      </c>
      <c r="V12" s="6">
        <v>0.32794230000000002</v>
      </c>
      <c r="W12" s="6">
        <v>6.24802E-2</v>
      </c>
      <c r="X12" s="6">
        <v>0.28058369999999999</v>
      </c>
      <c r="Z12" t="s">
        <v>44</v>
      </c>
      <c r="AA12" s="6">
        <v>6.5874999999999996E-3</v>
      </c>
      <c r="AB12" s="6">
        <v>0</v>
      </c>
      <c r="AC12" s="6">
        <v>5.4121999999999998E-3</v>
      </c>
      <c r="AF12" t="s">
        <v>44</v>
      </c>
      <c r="AG12" s="6">
        <v>0.66547020000000001</v>
      </c>
      <c r="AH12" s="6">
        <v>0.93751980000000001</v>
      </c>
      <c r="AI12" s="6">
        <v>0.71400399999999997</v>
      </c>
    </row>
    <row r="13" spans="1:35" x14ac:dyDescent="0.3">
      <c r="A13" s="14" t="s">
        <v>42</v>
      </c>
      <c r="B13" s="9" t="s">
        <v>92</v>
      </c>
      <c r="C13" s="9" t="s">
        <v>79</v>
      </c>
      <c r="D13" s="9" t="s">
        <v>78</v>
      </c>
      <c r="F13" s="14" t="s">
        <v>51</v>
      </c>
      <c r="G13" s="9" t="s">
        <v>92</v>
      </c>
      <c r="H13" s="9" t="s">
        <v>79</v>
      </c>
      <c r="I13" s="9" t="s">
        <v>78</v>
      </c>
      <c r="K13" s="14" t="s">
        <v>39</v>
      </c>
      <c r="L13" s="9" t="s">
        <v>92</v>
      </c>
      <c r="M13" s="9" t="s">
        <v>79</v>
      </c>
      <c r="N13" s="9" t="s">
        <v>78</v>
      </c>
      <c r="P13" s="14" t="s">
        <v>40</v>
      </c>
      <c r="Q13" s="9" t="s">
        <v>92</v>
      </c>
      <c r="R13" s="9" t="s">
        <v>79</v>
      </c>
      <c r="S13" s="9" t="s">
        <v>78</v>
      </c>
      <c r="U13" t="s">
        <v>39</v>
      </c>
      <c r="V13" s="6">
        <v>0.46447909999999998</v>
      </c>
      <c r="W13" s="6">
        <v>8.8031700000000004E-2</v>
      </c>
      <c r="X13" s="6">
        <v>0.40291179999999999</v>
      </c>
      <c r="Z13" t="s">
        <v>39</v>
      </c>
      <c r="AA13" s="6">
        <v>1.4053599999999999E-2</v>
      </c>
      <c r="AB13" s="6">
        <v>0</v>
      </c>
      <c r="AC13" s="6">
        <v>1.17552E-2</v>
      </c>
      <c r="AF13" t="s">
        <v>39</v>
      </c>
      <c r="AG13" s="6">
        <v>0.52146729999999997</v>
      </c>
      <c r="AH13" s="6">
        <v>0.91196829999999995</v>
      </c>
      <c r="AI13" s="6">
        <v>0.58533299999999999</v>
      </c>
    </row>
    <row r="14" spans="1:35" x14ac:dyDescent="0.3">
      <c r="A14" t="s">
        <v>65</v>
      </c>
      <c r="B14" s="1">
        <v>0.19690000000000002</v>
      </c>
      <c r="C14" s="1">
        <v>0.1429</v>
      </c>
      <c r="D14" s="1">
        <v>0.1885</v>
      </c>
      <c r="F14" t="s">
        <v>65</v>
      </c>
      <c r="G14" s="1">
        <v>0.18109999999999998</v>
      </c>
      <c r="H14" s="1">
        <v>0.1045</v>
      </c>
      <c r="I14" s="1">
        <v>0.16899999999999998</v>
      </c>
      <c r="K14" t="s">
        <v>65</v>
      </c>
      <c r="L14" s="1">
        <v>0.11900000000000001</v>
      </c>
      <c r="M14" s="1">
        <v>7.4800000000000005E-2</v>
      </c>
      <c r="N14" s="1">
        <v>0.1118</v>
      </c>
      <c r="P14" t="s">
        <v>65</v>
      </c>
      <c r="Q14" s="1">
        <v>0.10150000000000001</v>
      </c>
      <c r="R14" s="1">
        <v>9.5600000000000004E-2</v>
      </c>
      <c r="S14" s="1">
        <v>0.10060000000000001</v>
      </c>
      <c r="U14" t="s">
        <v>45</v>
      </c>
      <c r="V14" s="6">
        <v>0.38765579999999999</v>
      </c>
      <c r="W14" s="6">
        <v>7.3761900000000005E-2</v>
      </c>
      <c r="X14" s="6">
        <v>0.33666550000000001</v>
      </c>
      <c r="Z14" t="s">
        <v>45</v>
      </c>
      <c r="AA14" s="6">
        <v>9.5647000000000006E-3</v>
      </c>
      <c r="AB14" s="6">
        <v>5.6902000000000003E-3</v>
      </c>
      <c r="AC14" s="6">
        <v>8.9353000000000002E-3</v>
      </c>
      <c r="AF14" t="s">
        <v>45</v>
      </c>
      <c r="AG14" s="6">
        <v>0.60277950000000002</v>
      </c>
      <c r="AH14" s="6">
        <v>0.92054789999999997</v>
      </c>
      <c r="AI14" s="6">
        <v>0.65439919999999996</v>
      </c>
    </row>
    <row r="15" spans="1:35" x14ac:dyDescent="0.3">
      <c r="A15" t="s">
        <v>56</v>
      </c>
      <c r="B15" s="1">
        <v>6.8699999999999997E-2</v>
      </c>
      <c r="C15" s="1">
        <v>6.5000000000000002E-2</v>
      </c>
      <c r="D15" s="1">
        <v>6.8099999999999994E-2</v>
      </c>
      <c r="F15" t="s">
        <v>56</v>
      </c>
      <c r="G15" s="1">
        <v>8.3000000000000004E-2</v>
      </c>
      <c r="H15" s="1">
        <v>7.4400000000000008E-2</v>
      </c>
      <c r="I15" s="1">
        <v>8.1600000000000006E-2</v>
      </c>
      <c r="K15" t="s">
        <v>56</v>
      </c>
      <c r="L15" s="1">
        <v>9.7200000000000009E-2</v>
      </c>
      <c r="M15" s="1">
        <v>8.3699999999999997E-2</v>
      </c>
      <c r="N15" s="1">
        <v>9.5000000000000001E-2</v>
      </c>
      <c r="P15" t="s">
        <v>56</v>
      </c>
      <c r="Q15" s="1">
        <v>8.6899999999999991E-2</v>
      </c>
      <c r="R15" s="1">
        <v>6.93E-2</v>
      </c>
      <c r="S15" s="1">
        <v>8.43E-2</v>
      </c>
      <c r="U15" t="s">
        <v>52</v>
      </c>
      <c r="V15" s="6">
        <v>0.41562579999999999</v>
      </c>
      <c r="W15" s="6">
        <v>4.5269200000000002E-2</v>
      </c>
      <c r="X15" s="6">
        <v>0.35806130000000003</v>
      </c>
      <c r="Z15" t="s">
        <v>52</v>
      </c>
      <c r="AA15" s="6">
        <v>1.33867E-2</v>
      </c>
      <c r="AB15" s="6">
        <v>8.8630000000000002E-4</v>
      </c>
      <c r="AC15" s="6">
        <v>1.1443699999999999E-2</v>
      </c>
      <c r="AF15" t="s">
        <v>52</v>
      </c>
      <c r="AG15" s="6">
        <v>0.57098760000000004</v>
      </c>
      <c r="AH15" s="6">
        <v>0.95384449999999998</v>
      </c>
      <c r="AI15" s="6">
        <v>0.63049489999999997</v>
      </c>
    </row>
    <row r="16" spans="1:35" x14ac:dyDescent="0.3">
      <c r="A16" t="s">
        <v>70</v>
      </c>
      <c r="B16" s="1">
        <v>5.0799999999999998E-2</v>
      </c>
      <c r="C16" s="1">
        <v>3.61E-2</v>
      </c>
      <c r="D16" s="1">
        <v>4.8499999999999995E-2</v>
      </c>
      <c r="F16" t="s">
        <v>70</v>
      </c>
      <c r="G16" s="1">
        <v>8.7599999999999997E-2</v>
      </c>
      <c r="H16" s="1">
        <v>0.10640000000000001</v>
      </c>
      <c r="I16" s="1">
        <v>9.06E-2</v>
      </c>
      <c r="K16" t="s">
        <v>70</v>
      </c>
      <c r="L16" s="1">
        <v>8.6300000000000002E-2</v>
      </c>
      <c r="M16" s="1">
        <v>0.1764</v>
      </c>
      <c r="N16" s="1">
        <v>0.10099999999999999</v>
      </c>
      <c r="P16" t="s">
        <v>70</v>
      </c>
      <c r="Q16" s="1">
        <v>7.9600000000000004E-2</v>
      </c>
      <c r="R16" s="1">
        <v>0.1091</v>
      </c>
      <c r="S16" s="1">
        <v>8.4100000000000008E-2</v>
      </c>
      <c r="U16" t="s">
        <v>81</v>
      </c>
      <c r="V16" s="6">
        <v>0.32445679999999999</v>
      </c>
      <c r="W16" s="6">
        <v>5.9538399999999998E-2</v>
      </c>
      <c r="X16" s="6">
        <v>0.27816449999999998</v>
      </c>
      <c r="Z16" t="s">
        <v>81</v>
      </c>
      <c r="AA16" s="6">
        <v>1.1434400000000001E-2</v>
      </c>
      <c r="AB16" s="6">
        <v>0</v>
      </c>
      <c r="AC16" s="6">
        <v>9.4362999999999999E-3</v>
      </c>
      <c r="AF16" t="s">
        <v>81</v>
      </c>
      <c r="AG16" s="6">
        <v>0.66410880000000005</v>
      </c>
      <c r="AH16" s="6">
        <v>0.94046160000000001</v>
      </c>
      <c r="AI16" s="6">
        <v>0.71239920000000001</v>
      </c>
    </row>
    <row r="17" spans="1:35" x14ac:dyDescent="0.3">
      <c r="A17" t="s">
        <v>55</v>
      </c>
      <c r="B17" s="1">
        <v>2.1600000000000001E-2</v>
      </c>
      <c r="C17" s="1">
        <v>1.3300000000000001E-2</v>
      </c>
      <c r="D17" s="1">
        <v>2.0299999999999999E-2</v>
      </c>
      <c r="F17" t="s">
        <v>55</v>
      </c>
      <c r="G17" s="1">
        <v>2.2700000000000001E-2</v>
      </c>
      <c r="H17" s="1">
        <v>1.5300000000000001E-2</v>
      </c>
      <c r="I17" s="1">
        <v>2.1499999999999998E-2</v>
      </c>
      <c r="K17" t="s">
        <v>55</v>
      </c>
      <c r="L17" s="1">
        <v>0.02</v>
      </c>
      <c r="M17" s="1">
        <v>2.1400000000000002E-2</v>
      </c>
      <c r="N17" s="1">
        <v>2.0199999999999999E-2</v>
      </c>
      <c r="P17" t="s">
        <v>55</v>
      </c>
      <c r="Q17" s="1">
        <v>1.18E-2</v>
      </c>
      <c r="R17" s="1">
        <v>0</v>
      </c>
      <c r="S17" s="1">
        <v>0.01</v>
      </c>
      <c r="U17" t="s">
        <v>40</v>
      </c>
      <c r="V17" s="6">
        <v>0.35255819999999999</v>
      </c>
      <c r="W17" s="6">
        <v>6.2767199999999995E-2</v>
      </c>
      <c r="X17" s="6">
        <v>0.30886639999999999</v>
      </c>
      <c r="Z17" t="s">
        <v>40</v>
      </c>
      <c r="AA17" s="6">
        <v>1.3420100000000001E-2</v>
      </c>
      <c r="AB17" s="6">
        <v>0</v>
      </c>
      <c r="AC17" s="6">
        <v>1.13968E-2</v>
      </c>
      <c r="AF17" t="s">
        <v>40</v>
      </c>
      <c r="AG17" s="6">
        <v>0.63402159999999996</v>
      </c>
      <c r="AH17" s="6">
        <v>0.93723279999999998</v>
      </c>
      <c r="AI17" s="6">
        <v>0.67973680000000003</v>
      </c>
    </row>
    <row r="18" spans="1:35" x14ac:dyDescent="0.3">
      <c r="U18" t="s">
        <v>48</v>
      </c>
      <c r="V18" s="6">
        <v>0.28428320000000001</v>
      </c>
      <c r="W18" s="6">
        <v>4.6337200000000002E-2</v>
      </c>
      <c r="X18" s="6">
        <v>0.23983840000000001</v>
      </c>
      <c r="Z18" t="s">
        <v>48</v>
      </c>
      <c r="AA18" s="6">
        <v>9.4277000000000007E-3</v>
      </c>
      <c r="AB18" s="6">
        <v>0</v>
      </c>
      <c r="AC18" s="6">
        <v>7.6667999999999997E-3</v>
      </c>
      <c r="AF18" t="s">
        <v>48</v>
      </c>
      <c r="AG18" s="6">
        <v>0.7062891</v>
      </c>
      <c r="AH18" s="6">
        <v>0.95366280000000003</v>
      </c>
      <c r="AI18" s="6">
        <v>0.75249480000000002</v>
      </c>
    </row>
    <row r="19" spans="1:35" x14ac:dyDescent="0.3">
      <c r="A19" s="14" t="s">
        <v>43</v>
      </c>
      <c r="B19" s="9" t="s">
        <v>92</v>
      </c>
      <c r="C19" s="9" t="s">
        <v>79</v>
      </c>
      <c r="D19" s="9" t="s">
        <v>78</v>
      </c>
      <c r="F19" s="14" t="s">
        <v>49</v>
      </c>
      <c r="G19" s="9" t="s">
        <v>92</v>
      </c>
      <c r="H19" s="9" t="s">
        <v>79</v>
      </c>
      <c r="I19" s="9" t="s">
        <v>78</v>
      </c>
      <c r="K19" s="14" t="s">
        <v>45</v>
      </c>
      <c r="L19" s="9" t="s">
        <v>92</v>
      </c>
      <c r="M19" s="9" t="s">
        <v>79</v>
      </c>
      <c r="N19" s="9" t="s">
        <v>78</v>
      </c>
      <c r="P19" s="14" t="s">
        <v>48</v>
      </c>
      <c r="Q19" s="9" t="s">
        <v>92</v>
      </c>
      <c r="R19" s="9" t="s">
        <v>79</v>
      </c>
      <c r="S19" s="9" t="s">
        <v>78</v>
      </c>
      <c r="U19" t="s">
        <v>82</v>
      </c>
      <c r="V19" s="6">
        <v>0.36055779999999998</v>
      </c>
      <c r="W19" s="6">
        <v>4.4432699999999999E-2</v>
      </c>
      <c r="X19" s="6">
        <v>0.30786989999999997</v>
      </c>
      <c r="Z19" t="s">
        <v>82</v>
      </c>
      <c r="AA19" s="6">
        <v>1.2526799999999999E-2</v>
      </c>
      <c r="AB19" s="6">
        <v>1.1180999999999999E-3</v>
      </c>
      <c r="AC19" s="6">
        <v>1.06254E-2</v>
      </c>
      <c r="AF19" t="s">
        <v>82</v>
      </c>
      <c r="AG19" s="6">
        <v>0.62691529999999995</v>
      </c>
      <c r="AH19" s="6">
        <v>0.95444910000000005</v>
      </c>
      <c r="AI19" s="6">
        <v>0.68150469999999996</v>
      </c>
    </row>
    <row r="20" spans="1:35" x14ac:dyDescent="0.3">
      <c r="A20" t="s">
        <v>65</v>
      </c>
      <c r="B20" s="1">
        <v>0.2213</v>
      </c>
      <c r="C20" s="1">
        <v>0.1593</v>
      </c>
      <c r="D20" s="1">
        <v>0.21079999999999999</v>
      </c>
      <c r="F20" t="s">
        <v>65</v>
      </c>
      <c r="G20" s="1">
        <v>0.1404</v>
      </c>
      <c r="H20" s="1">
        <v>9.0299999999999991E-2</v>
      </c>
      <c r="I20" s="1">
        <v>0.1321</v>
      </c>
      <c r="K20" t="s">
        <v>65</v>
      </c>
      <c r="L20" s="1">
        <v>0.11710000000000001</v>
      </c>
      <c r="M20" s="1">
        <v>7.6100000000000001E-2</v>
      </c>
      <c r="N20" s="1">
        <v>0.1105</v>
      </c>
      <c r="P20" t="s">
        <v>65</v>
      </c>
      <c r="Q20" s="1">
        <v>0.19350000000000001</v>
      </c>
      <c r="R20" s="1">
        <v>0.11449999999999999</v>
      </c>
      <c r="S20" s="1">
        <v>0.1787</v>
      </c>
    </row>
    <row r="21" spans="1:35" x14ac:dyDescent="0.3">
      <c r="A21" t="s">
        <v>56</v>
      </c>
      <c r="B21" s="1">
        <v>4.3499999999999997E-2</v>
      </c>
      <c r="C21" s="1">
        <v>1.9699999999999999E-2</v>
      </c>
      <c r="D21" s="1">
        <v>3.95E-2</v>
      </c>
      <c r="F21" t="s">
        <v>56</v>
      </c>
      <c r="G21" s="1">
        <v>0.18410000000000001</v>
      </c>
      <c r="H21" s="1">
        <v>0.159</v>
      </c>
      <c r="I21" s="1">
        <v>0.18</v>
      </c>
      <c r="K21" t="s">
        <v>56</v>
      </c>
      <c r="L21" s="1">
        <v>5.2699999999999997E-2</v>
      </c>
      <c r="M21" s="1">
        <v>3.56E-2</v>
      </c>
      <c r="N21" s="1">
        <v>4.99E-2</v>
      </c>
      <c r="P21" t="s">
        <v>56</v>
      </c>
      <c r="Q21" s="1">
        <v>0.111</v>
      </c>
      <c r="R21" s="1">
        <v>0.12189999999999999</v>
      </c>
      <c r="S21" s="1">
        <v>0.113</v>
      </c>
    </row>
    <row r="22" spans="1:35" x14ac:dyDescent="0.3">
      <c r="A22" t="s">
        <v>70</v>
      </c>
      <c r="B22" s="1">
        <v>5.7500000000000002E-2</v>
      </c>
      <c r="C22" s="1">
        <v>7.7800000000000008E-2</v>
      </c>
      <c r="D22" s="1">
        <v>6.0899999999999996E-2</v>
      </c>
      <c r="F22" t="s">
        <v>70</v>
      </c>
      <c r="G22" s="1">
        <v>5.4299999999999994E-2</v>
      </c>
      <c r="H22" s="1">
        <v>7.9399999999999998E-2</v>
      </c>
      <c r="I22" s="1">
        <v>5.8499999999999996E-2</v>
      </c>
      <c r="K22" t="s">
        <v>70</v>
      </c>
      <c r="L22" s="1">
        <v>7.2400000000000006E-2</v>
      </c>
      <c r="M22" s="1">
        <v>9.4200000000000006E-2</v>
      </c>
      <c r="N22" s="1">
        <v>7.5899999999999995E-2</v>
      </c>
      <c r="P22" t="s">
        <v>70</v>
      </c>
      <c r="Q22" s="1">
        <v>6.8699999999999997E-2</v>
      </c>
      <c r="R22" s="1">
        <v>6.5599999999999992E-2</v>
      </c>
      <c r="S22" s="1">
        <v>6.8199999999999997E-2</v>
      </c>
    </row>
    <row r="23" spans="1:35" x14ac:dyDescent="0.3">
      <c r="A23" t="s">
        <v>55</v>
      </c>
      <c r="B23" s="1">
        <v>1.5900000000000001E-2</v>
      </c>
      <c r="C23" s="1">
        <v>4.7999999999999996E-3</v>
      </c>
      <c r="D23" s="1">
        <v>1.41E-2</v>
      </c>
      <c r="F23" t="s">
        <v>55</v>
      </c>
      <c r="G23" s="1">
        <v>1.89E-2</v>
      </c>
      <c r="H23" s="1">
        <v>1.01E-2</v>
      </c>
      <c r="I23" s="1">
        <v>1.7399999999999999E-2</v>
      </c>
      <c r="K23" t="s">
        <v>55</v>
      </c>
      <c r="L23" s="1">
        <v>2.52E-2</v>
      </c>
      <c r="M23" s="1">
        <v>0</v>
      </c>
      <c r="N23" s="1">
        <v>2.1099999999999997E-2</v>
      </c>
      <c r="P23" t="s">
        <v>55</v>
      </c>
      <c r="Q23" s="1">
        <v>2.2400000000000003E-2</v>
      </c>
      <c r="R23" s="1">
        <v>1.7100000000000001E-2</v>
      </c>
      <c r="S23" s="1">
        <v>2.1400000000000002E-2</v>
      </c>
    </row>
    <row r="27" spans="1:35" x14ac:dyDescent="0.3">
      <c r="B27" t="s">
        <v>83</v>
      </c>
      <c r="C27" t="s">
        <v>65</v>
      </c>
      <c r="D27" t="s">
        <v>56</v>
      </c>
      <c r="E27" t="s">
        <v>70</v>
      </c>
      <c r="F27" t="s">
        <v>55</v>
      </c>
    </row>
    <row r="28" spans="1:35" x14ac:dyDescent="0.3">
      <c r="B28" t="s">
        <v>40</v>
      </c>
      <c r="C28" s="1">
        <v>0.10060000000000001</v>
      </c>
      <c r="D28" s="1">
        <v>8.43E-2</v>
      </c>
      <c r="E28" s="1">
        <v>8.4100000000000008E-2</v>
      </c>
      <c r="F28" s="1">
        <v>0.01</v>
      </c>
    </row>
    <row r="29" spans="1:35" x14ac:dyDescent="0.3">
      <c r="B29" t="s">
        <v>46</v>
      </c>
      <c r="C29" s="1">
        <v>0.13250000000000001</v>
      </c>
      <c r="D29" s="1">
        <v>4.7800000000000002E-2</v>
      </c>
      <c r="E29" s="1">
        <v>7.85E-2</v>
      </c>
      <c r="F29" s="1">
        <v>1.9699999999999999E-2</v>
      </c>
    </row>
    <row r="30" spans="1:35" x14ac:dyDescent="0.3">
      <c r="B30" t="s">
        <v>41</v>
      </c>
      <c r="C30" s="1">
        <v>7.3200000000000001E-2</v>
      </c>
      <c r="D30" s="1">
        <v>5.9400000000000001E-2</v>
      </c>
      <c r="E30" s="1">
        <v>5.4900000000000004E-2</v>
      </c>
      <c r="F30" s="1">
        <v>1.8700000000000001E-2</v>
      </c>
    </row>
    <row r="31" spans="1:35" x14ac:dyDescent="0.3">
      <c r="B31" t="s">
        <v>42</v>
      </c>
      <c r="C31" s="1">
        <v>0.1885</v>
      </c>
      <c r="D31" s="1">
        <v>6.8099999999999994E-2</v>
      </c>
      <c r="E31" s="1">
        <v>4.8499999999999995E-2</v>
      </c>
      <c r="F31" s="1">
        <v>2.0299999999999999E-2</v>
      </c>
    </row>
    <row r="32" spans="1:35" x14ac:dyDescent="0.3">
      <c r="B32" t="s">
        <v>43</v>
      </c>
      <c r="C32" s="1">
        <v>0.21079999999999999</v>
      </c>
      <c r="D32" s="1">
        <v>3.95E-2</v>
      </c>
      <c r="E32" s="1">
        <v>6.0899999999999996E-2</v>
      </c>
      <c r="F32" s="1">
        <v>1.41E-2</v>
      </c>
    </row>
    <row r="33" spans="1:11" x14ac:dyDescent="0.3">
      <c r="B33" t="s">
        <v>47</v>
      </c>
      <c r="C33" s="1">
        <v>0.1234</v>
      </c>
      <c r="D33" s="1">
        <v>6.3899999999999998E-2</v>
      </c>
      <c r="E33" s="1">
        <v>7.4400000000000008E-2</v>
      </c>
      <c r="F33" s="1">
        <v>2.86E-2</v>
      </c>
    </row>
    <row r="34" spans="1:11" x14ac:dyDescent="0.3">
      <c r="B34" t="s">
        <v>52</v>
      </c>
      <c r="C34" s="1">
        <v>6.5500000000000003E-2</v>
      </c>
      <c r="D34" s="1">
        <v>7.2999999999999995E-2</v>
      </c>
      <c r="E34" s="1">
        <v>7.9199999999999993E-2</v>
      </c>
      <c r="F34" s="1">
        <v>2.06E-2</v>
      </c>
    </row>
    <row r="35" spans="1:11" x14ac:dyDescent="0.3">
      <c r="B35" t="s">
        <v>50</v>
      </c>
      <c r="C35" s="1">
        <v>0.15490000000000001</v>
      </c>
      <c r="D35" s="1">
        <v>5.67E-2</v>
      </c>
      <c r="E35" s="1">
        <v>7.4999999999999997E-2</v>
      </c>
      <c r="F35" s="1">
        <v>2.1499999999999998E-2</v>
      </c>
    </row>
    <row r="36" spans="1:11" x14ac:dyDescent="0.3">
      <c r="B36" t="s">
        <v>51</v>
      </c>
      <c r="C36" s="1">
        <v>0.16899999999999998</v>
      </c>
      <c r="D36" s="1">
        <v>8.1600000000000006E-2</v>
      </c>
      <c r="E36" s="1">
        <v>9.06E-2</v>
      </c>
      <c r="F36" s="1">
        <v>2.1499999999999998E-2</v>
      </c>
    </row>
    <row r="37" spans="1:11" x14ac:dyDescent="0.3">
      <c r="B37" t="s">
        <v>48</v>
      </c>
      <c r="C37" s="1">
        <v>0.1787</v>
      </c>
      <c r="D37" s="1">
        <v>0.113</v>
      </c>
      <c r="E37" s="1">
        <v>6.8199999999999997E-2</v>
      </c>
      <c r="F37" s="1">
        <v>2.1400000000000002E-2</v>
      </c>
    </row>
    <row r="38" spans="1:11" x14ac:dyDescent="0.3">
      <c r="B38" t="s">
        <v>49</v>
      </c>
      <c r="C38" s="1">
        <v>0.1321</v>
      </c>
      <c r="D38" s="1">
        <v>0.18</v>
      </c>
      <c r="E38" s="1">
        <v>5.8499999999999996E-2</v>
      </c>
      <c r="F38" s="1">
        <v>1.7399999999999999E-2</v>
      </c>
    </row>
    <row r="39" spans="1:11" x14ac:dyDescent="0.3">
      <c r="B39" t="s">
        <v>80</v>
      </c>
      <c r="C39" s="1">
        <v>0.16239999999999999</v>
      </c>
      <c r="D39" s="1">
        <v>0.1157</v>
      </c>
      <c r="E39" s="1">
        <v>6.6199999999999995E-2</v>
      </c>
      <c r="F39" s="1">
        <v>1.1000000000000001E-2</v>
      </c>
    </row>
    <row r="40" spans="1:11" x14ac:dyDescent="0.3">
      <c r="B40" t="s">
        <v>81</v>
      </c>
      <c r="C40" s="1">
        <v>0.13339999999999999</v>
      </c>
      <c r="D40" s="1">
        <v>9.5399999999999985E-2</v>
      </c>
      <c r="E40" s="1">
        <v>7.7499999999999999E-2</v>
      </c>
      <c r="F40" s="1">
        <v>1.2199999999999999E-2</v>
      </c>
    </row>
    <row r="41" spans="1:11" x14ac:dyDescent="0.3">
      <c r="B41" t="s">
        <v>44</v>
      </c>
      <c r="C41" s="1">
        <v>0.153</v>
      </c>
      <c r="D41" s="1">
        <v>9.4200000000000006E-2</v>
      </c>
      <c r="E41" s="1">
        <v>5.6100000000000004E-2</v>
      </c>
      <c r="F41" s="1">
        <v>1.43E-2</v>
      </c>
    </row>
    <row r="42" spans="1:11" x14ac:dyDescent="0.3">
      <c r="B42" t="s">
        <v>39</v>
      </c>
      <c r="C42" s="1">
        <v>0.1118</v>
      </c>
      <c r="D42" s="1">
        <v>9.5000000000000001E-2</v>
      </c>
      <c r="E42" s="1">
        <v>0.10099999999999999</v>
      </c>
      <c r="F42" s="1">
        <v>2.0199999999999999E-2</v>
      </c>
    </row>
    <row r="43" spans="1:11" x14ac:dyDescent="0.3">
      <c r="B43" t="s">
        <v>45</v>
      </c>
      <c r="C43" s="1">
        <v>0.1105</v>
      </c>
      <c r="D43" s="1">
        <v>4.99E-2</v>
      </c>
      <c r="E43" s="1">
        <v>7.5899999999999995E-2</v>
      </c>
      <c r="F43" s="1">
        <v>2.1099999999999997E-2</v>
      </c>
    </row>
    <row r="45" spans="1:11" x14ac:dyDescent="0.3">
      <c r="B45" s="17" t="s">
        <v>154</v>
      </c>
      <c r="C45" s="17"/>
      <c r="D45" s="17"/>
      <c r="E45" s="17"/>
    </row>
    <row r="46" spans="1:11" x14ac:dyDescent="0.3">
      <c r="B46" t="s">
        <v>83</v>
      </c>
      <c r="C46" s="9" t="s">
        <v>92</v>
      </c>
      <c r="D46" s="9" t="s">
        <v>79</v>
      </c>
      <c r="E46" s="9" t="s">
        <v>78</v>
      </c>
      <c r="H46" t="s">
        <v>83</v>
      </c>
      <c r="I46" s="9" t="s">
        <v>92</v>
      </c>
      <c r="J46" s="9" t="s">
        <v>79</v>
      </c>
      <c r="K46" s="9" t="s">
        <v>78</v>
      </c>
    </row>
    <row r="47" spans="1:11" x14ac:dyDescent="0.3">
      <c r="A47">
        <v>1</v>
      </c>
      <c r="B47" t="s">
        <v>46</v>
      </c>
      <c r="C47" s="6">
        <v>0.11437990000000001</v>
      </c>
      <c r="D47" s="6">
        <v>0.1019752</v>
      </c>
      <c r="E47" s="6">
        <v>0.13940810000000001</v>
      </c>
      <c r="G47" s="16">
        <v>15</v>
      </c>
      <c r="H47" t="str">
        <f>VLOOKUP(G47,$A$47:$E$62,2)</f>
        <v>Arica</v>
      </c>
      <c r="I47" s="6">
        <v>7.3930599999999999E-2</v>
      </c>
      <c r="J47" s="6">
        <v>5.5118100000000003E-2</v>
      </c>
      <c r="K47" s="6">
        <v>7.1563799999999997E-2</v>
      </c>
    </row>
    <row r="48" spans="1:11" x14ac:dyDescent="0.3">
      <c r="A48">
        <v>2</v>
      </c>
      <c r="B48" t="s">
        <v>41</v>
      </c>
      <c r="C48" s="6">
        <v>8.7414000000000006E-2</v>
      </c>
      <c r="D48" s="6">
        <v>0.10346320000000001</v>
      </c>
      <c r="E48" s="6">
        <v>8.7773100000000007E-2</v>
      </c>
      <c r="G48" s="16">
        <v>1</v>
      </c>
      <c r="H48" t="str">
        <f t="shared" ref="H48:H62" si="0">VLOOKUP(G48,$A$47:$E$62,2)</f>
        <v>Tarapacá</v>
      </c>
      <c r="I48" s="6">
        <v>0.11437990000000001</v>
      </c>
      <c r="J48" s="6">
        <v>0.1019752</v>
      </c>
      <c r="K48" s="6">
        <v>0.13940810000000001</v>
      </c>
    </row>
    <row r="49" spans="1:11" x14ac:dyDescent="0.3">
      <c r="A49">
        <v>3</v>
      </c>
      <c r="B49" t="s">
        <v>42</v>
      </c>
      <c r="C49" s="6">
        <v>0.1326243</v>
      </c>
      <c r="D49" s="6">
        <v>6.52147E-2</v>
      </c>
      <c r="E49" s="6">
        <v>0.13094710000000001</v>
      </c>
      <c r="G49" s="16">
        <v>2</v>
      </c>
      <c r="H49" t="str">
        <f t="shared" si="0"/>
        <v>Antofagasta</v>
      </c>
      <c r="I49" s="6">
        <v>8.7414000000000006E-2</v>
      </c>
      <c r="J49" s="6">
        <v>0.10346320000000001</v>
      </c>
      <c r="K49" s="6">
        <v>8.7773100000000007E-2</v>
      </c>
    </row>
    <row r="50" spans="1:11" x14ac:dyDescent="0.3">
      <c r="A50">
        <v>4</v>
      </c>
      <c r="B50" t="s">
        <v>43</v>
      </c>
      <c r="C50" s="6">
        <v>8.2481799999999994E-2</v>
      </c>
      <c r="D50" s="6">
        <v>5.4576199999999998E-2</v>
      </c>
      <c r="E50" s="6">
        <v>0.1060357</v>
      </c>
      <c r="G50" s="16">
        <v>3</v>
      </c>
      <c r="H50" t="str">
        <f t="shared" si="0"/>
        <v>Atacama</v>
      </c>
      <c r="I50" s="6">
        <v>0.1326243</v>
      </c>
      <c r="J50" s="6">
        <v>6.52147E-2</v>
      </c>
      <c r="K50" s="6">
        <v>0.13094710000000001</v>
      </c>
    </row>
    <row r="51" spans="1:11" x14ac:dyDescent="0.3">
      <c r="A51">
        <v>5</v>
      </c>
      <c r="B51" t="s">
        <v>47</v>
      </c>
      <c r="C51" s="6">
        <v>9.4687300000000002E-2</v>
      </c>
      <c r="D51" s="6">
        <v>6.7802399999999999E-2</v>
      </c>
      <c r="E51" s="6">
        <v>0.10406890000000001</v>
      </c>
      <c r="G51" s="16">
        <v>4</v>
      </c>
      <c r="H51" t="str">
        <f t="shared" si="0"/>
        <v>Coquimbo</v>
      </c>
      <c r="I51" s="6">
        <v>8.2481799999999994E-2</v>
      </c>
      <c r="J51" s="6">
        <v>5.4576199999999998E-2</v>
      </c>
      <c r="K51" s="6">
        <v>0.1060357</v>
      </c>
    </row>
    <row r="52" spans="1:11" x14ac:dyDescent="0.3">
      <c r="A52">
        <v>6</v>
      </c>
      <c r="B52" t="s">
        <v>50</v>
      </c>
      <c r="C52" s="6">
        <v>6.0082499999999997E-2</v>
      </c>
      <c r="D52" s="6">
        <v>4.7290899999999997E-2</v>
      </c>
      <c r="E52" s="6">
        <v>8.9617500000000003E-2</v>
      </c>
      <c r="G52" s="16">
        <v>5</v>
      </c>
      <c r="H52" t="str">
        <f t="shared" si="0"/>
        <v>Valparaíso</v>
      </c>
      <c r="I52" s="6">
        <v>9.4687300000000002E-2</v>
      </c>
      <c r="J52" s="6">
        <v>6.7802399999999999E-2</v>
      </c>
      <c r="K52" s="6">
        <v>0.10406890000000001</v>
      </c>
    </row>
    <row r="53" spans="1:11" x14ac:dyDescent="0.3">
      <c r="A53">
        <v>7</v>
      </c>
      <c r="B53" t="s">
        <v>51</v>
      </c>
      <c r="C53" s="6">
        <v>4.98742E-2</v>
      </c>
      <c r="D53" s="6">
        <v>4.8207E-2</v>
      </c>
      <c r="E53" s="6">
        <v>7.0310800000000007E-2</v>
      </c>
      <c r="G53" s="16">
        <v>13</v>
      </c>
      <c r="H53" t="str">
        <f t="shared" si="0"/>
        <v>RM</v>
      </c>
      <c r="I53" s="6">
        <v>0.2624881</v>
      </c>
      <c r="J53" s="6">
        <v>0.21146789999999999</v>
      </c>
      <c r="K53" s="6">
        <v>0.27595380000000003</v>
      </c>
    </row>
    <row r="54" spans="1:11" x14ac:dyDescent="0.3">
      <c r="A54">
        <v>8</v>
      </c>
      <c r="B54" t="s">
        <v>49</v>
      </c>
      <c r="C54" s="6">
        <v>0.12146079999999999</v>
      </c>
      <c r="D54" s="6">
        <v>8.4741899999999995E-2</v>
      </c>
      <c r="E54" s="6">
        <v>0.14863460000000001</v>
      </c>
      <c r="G54" s="16">
        <v>6</v>
      </c>
      <c r="H54" t="str">
        <f t="shared" si="0"/>
        <v>O'Higgins</v>
      </c>
      <c r="I54" s="6">
        <v>6.0082499999999997E-2</v>
      </c>
      <c r="J54" s="6">
        <v>4.7290899999999997E-2</v>
      </c>
      <c r="K54" s="6">
        <v>8.9617500000000003E-2</v>
      </c>
    </row>
    <row r="55" spans="1:11" x14ac:dyDescent="0.3">
      <c r="A55">
        <v>9</v>
      </c>
      <c r="B55" t="s">
        <v>80</v>
      </c>
      <c r="C55" s="6">
        <v>2.5972800000000001E-2</v>
      </c>
      <c r="D55" s="6">
        <v>1.75447E-2</v>
      </c>
      <c r="E55" s="6">
        <v>4.11008E-2</v>
      </c>
      <c r="G55" s="16">
        <v>7</v>
      </c>
      <c r="H55" t="str">
        <f t="shared" si="0"/>
        <v>Maule</v>
      </c>
      <c r="I55" s="6">
        <v>4.98742E-2</v>
      </c>
      <c r="J55" s="6">
        <v>4.8207E-2</v>
      </c>
      <c r="K55" s="6">
        <v>7.0310800000000007E-2</v>
      </c>
    </row>
    <row r="56" spans="1:11" x14ac:dyDescent="0.3">
      <c r="A56">
        <v>10</v>
      </c>
      <c r="B56" t="s">
        <v>44</v>
      </c>
      <c r="C56" s="6">
        <v>1.8036400000000001E-2</v>
      </c>
      <c r="D56" s="6">
        <v>1.07987E-2</v>
      </c>
      <c r="E56" s="6">
        <v>2.8410999999999999E-2</v>
      </c>
      <c r="G56" s="16">
        <v>16</v>
      </c>
      <c r="H56" t="str">
        <f t="shared" si="0"/>
        <v>Ñuble</v>
      </c>
      <c r="I56" s="6">
        <v>4.7492600000000003E-2</v>
      </c>
      <c r="J56" s="6">
        <v>3.5857399999999998E-2</v>
      </c>
      <c r="K56" s="6">
        <v>5.1844899999999999E-2</v>
      </c>
    </row>
    <row r="57" spans="1:11" x14ac:dyDescent="0.3">
      <c r="A57">
        <v>11</v>
      </c>
      <c r="B57" t="s">
        <v>39</v>
      </c>
      <c r="C57" s="6">
        <v>1.4956199999999999E-2</v>
      </c>
      <c r="D57" s="6">
        <v>0</v>
      </c>
      <c r="E57" s="6">
        <v>1.9812699999999999E-2</v>
      </c>
      <c r="G57" s="16">
        <v>8</v>
      </c>
      <c r="H57" t="str">
        <f t="shared" si="0"/>
        <v>Biobío</v>
      </c>
      <c r="I57" s="6">
        <v>0.12146079999999999</v>
      </c>
      <c r="J57" s="6">
        <v>8.4741899999999995E-2</v>
      </c>
      <c r="K57" s="6">
        <v>0.14863460000000001</v>
      </c>
    </row>
    <row r="58" spans="1:11" x14ac:dyDescent="0.3">
      <c r="A58">
        <v>12</v>
      </c>
      <c r="B58" t="s">
        <v>45</v>
      </c>
      <c r="C58" s="6">
        <v>1.3979200000000001E-2</v>
      </c>
      <c r="D58" s="6">
        <v>1.1380400000000001E-2</v>
      </c>
      <c r="E58" s="6">
        <v>1.5922100000000002E-2</v>
      </c>
      <c r="G58" s="16">
        <v>9</v>
      </c>
      <c r="H58" t="str">
        <f t="shared" si="0"/>
        <v>Araucania</v>
      </c>
      <c r="I58" s="6">
        <v>2.5972800000000001E-2</v>
      </c>
      <c r="J58" s="6">
        <v>1.75447E-2</v>
      </c>
      <c r="K58" s="6">
        <v>4.11008E-2</v>
      </c>
    </row>
    <row r="59" spans="1:11" x14ac:dyDescent="0.3">
      <c r="A59">
        <v>13</v>
      </c>
      <c r="B59" t="s">
        <v>52</v>
      </c>
      <c r="C59" s="6">
        <v>0.2624881</v>
      </c>
      <c r="D59" s="6">
        <v>0.21146789999999999</v>
      </c>
      <c r="E59" s="6">
        <v>0.27595380000000003</v>
      </c>
      <c r="G59" s="16">
        <v>14</v>
      </c>
      <c r="H59" t="str">
        <f t="shared" si="0"/>
        <v>Los Ríos</v>
      </c>
      <c r="I59" s="6">
        <v>2.14833E-2</v>
      </c>
      <c r="J59" s="6">
        <v>2.5598599999999999E-2</v>
      </c>
      <c r="K59" s="6">
        <v>2.9711600000000001E-2</v>
      </c>
    </row>
    <row r="60" spans="1:11" x14ac:dyDescent="0.3">
      <c r="A60">
        <v>14</v>
      </c>
      <c r="B60" t="s">
        <v>81</v>
      </c>
      <c r="C60" s="6">
        <v>2.14833E-2</v>
      </c>
      <c r="D60" s="6">
        <v>2.5598599999999999E-2</v>
      </c>
      <c r="E60" s="6">
        <v>2.9711600000000001E-2</v>
      </c>
      <c r="G60" s="16">
        <v>10</v>
      </c>
      <c r="H60" t="str">
        <f t="shared" si="0"/>
        <v>Los Lagos</v>
      </c>
      <c r="I60" s="6">
        <v>1.8036400000000001E-2</v>
      </c>
      <c r="J60" s="6">
        <v>1.07987E-2</v>
      </c>
      <c r="K60" s="6">
        <v>2.8410999999999999E-2</v>
      </c>
    </row>
    <row r="61" spans="1:11" x14ac:dyDescent="0.3">
      <c r="A61">
        <v>15</v>
      </c>
      <c r="B61" t="s">
        <v>40</v>
      </c>
      <c r="C61" s="6">
        <v>7.3930599999999999E-2</v>
      </c>
      <c r="D61" s="6">
        <v>5.5118100000000003E-2</v>
      </c>
      <c r="E61" s="6">
        <v>7.1563799999999997E-2</v>
      </c>
      <c r="G61" s="16">
        <v>11</v>
      </c>
      <c r="H61" t="str">
        <f t="shared" si="0"/>
        <v>Aisen</v>
      </c>
      <c r="I61" s="6">
        <v>1.4956199999999999E-2</v>
      </c>
      <c r="J61" s="6">
        <v>0</v>
      </c>
      <c r="K61" s="6">
        <v>1.9812699999999999E-2</v>
      </c>
    </row>
    <row r="62" spans="1:11" x14ac:dyDescent="0.3">
      <c r="A62">
        <v>16</v>
      </c>
      <c r="B62" t="s">
        <v>48</v>
      </c>
      <c r="C62" s="6">
        <v>4.7492600000000003E-2</v>
      </c>
      <c r="D62" s="6">
        <v>3.5857399999999998E-2</v>
      </c>
      <c r="E62" s="6">
        <v>5.1844899999999999E-2</v>
      </c>
      <c r="G62" s="16">
        <v>12</v>
      </c>
      <c r="H62" t="str">
        <f t="shared" si="0"/>
        <v>Magallanes</v>
      </c>
      <c r="I62" s="6">
        <v>1.3979200000000001E-2</v>
      </c>
      <c r="J62" s="6">
        <v>1.1380400000000001E-2</v>
      </c>
      <c r="K62" s="6">
        <v>1.5922100000000002E-2</v>
      </c>
    </row>
  </sheetData>
  <mergeCells count="1">
    <mergeCell ref="B45:E4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J25"/>
  <sheetViews>
    <sheetView workbookViewId="0">
      <selection activeCell="B22" sqref="B22"/>
    </sheetView>
  </sheetViews>
  <sheetFormatPr defaultRowHeight="14.4" x14ac:dyDescent="0.3"/>
  <cols>
    <col min="1" max="1" width="44.88671875" customWidth="1"/>
    <col min="2" max="4" width="8.88671875" style="6"/>
  </cols>
  <sheetData>
    <row r="1" spans="1:10" x14ac:dyDescent="0.3">
      <c r="A1" s="4" t="s">
        <v>75</v>
      </c>
      <c r="B1" s="6" t="s">
        <v>92</v>
      </c>
      <c r="C1" s="6" t="s">
        <v>79</v>
      </c>
      <c r="D1" s="8" t="s">
        <v>78</v>
      </c>
      <c r="G1" s="6" t="s">
        <v>109</v>
      </c>
      <c r="H1" s="6" t="s">
        <v>92</v>
      </c>
      <c r="I1" s="6" t="s">
        <v>79</v>
      </c>
      <c r="J1" s="8" t="s">
        <v>78</v>
      </c>
    </row>
    <row r="2" spans="1:10" x14ac:dyDescent="0.3">
      <c r="A2" s="10" t="s">
        <v>62</v>
      </c>
      <c r="B2" s="6">
        <v>3.9900000000000005E-2</v>
      </c>
      <c r="C2" s="6">
        <v>1.2199999999999999E-2</v>
      </c>
      <c r="D2" s="6">
        <v>3.5900000000000001E-2</v>
      </c>
      <c r="G2" t="s">
        <v>146</v>
      </c>
      <c r="H2" s="1">
        <v>0.2697</v>
      </c>
      <c r="I2" s="1">
        <v>0.23620000000000002</v>
      </c>
      <c r="J2" s="1">
        <v>0.26479999999999998</v>
      </c>
    </row>
    <row r="3" spans="1:10" x14ac:dyDescent="0.3">
      <c r="A3" t="s">
        <v>55</v>
      </c>
      <c r="B3" s="6">
        <v>5.0099999999999999E-2</v>
      </c>
      <c r="C3" s="6">
        <v>9.1000000000000004E-3</v>
      </c>
      <c r="D3" s="6">
        <v>4.4000000000000004E-2</v>
      </c>
      <c r="G3" t="s">
        <v>111</v>
      </c>
      <c r="H3" s="1">
        <v>0.73030000000000006</v>
      </c>
      <c r="I3" s="1">
        <v>0.76379999999999992</v>
      </c>
      <c r="J3" s="1">
        <v>0.73519999999999996</v>
      </c>
    </row>
    <row r="4" spans="1:10" x14ac:dyDescent="0.3">
      <c r="A4" t="s">
        <v>56</v>
      </c>
      <c r="B4" s="6">
        <v>7.2599999999999998E-2</v>
      </c>
      <c r="C4" s="6">
        <v>6.0199999999999997E-2</v>
      </c>
      <c r="D4" s="6">
        <v>7.0800000000000002E-2</v>
      </c>
    </row>
    <row r="5" spans="1:10" x14ac:dyDescent="0.3">
      <c r="A5" t="s">
        <v>63</v>
      </c>
      <c r="B5" s="6">
        <v>1.41E-2</v>
      </c>
      <c r="C5" s="6">
        <v>1.9400000000000001E-2</v>
      </c>
      <c r="D5" s="6">
        <v>1.49E-2</v>
      </c>
    </row>
    <row r="6" spans="1:10" x14ac:dyDescent="0.3">
      <c r="A6" t="s">
        <v>84</v>
      </c>
      <c r="B6" s="6">
        <v>1.7000000000000001E-3</v>
      </c>
      <c r="C6" s="6">
        <v>3.4999999999999996E-3</v>
      </c>
      <c r="D6" s="6">
        <v>1.9E-3</v>
      </c>
      <c r="H6" s="1"/>
      <c r="I6" s="1"/>
      <c r="J6" s="1"/>
    </row>
    <row r="7" spans="1:10" x14ac:dyDescent="0.3">
      <c r="A7" t="s">
        <v>64</v>
      </c>
      <c r="B7" s="6">
        <v>1.8200000000000001E-2</v>
      </c>
      <c r="C7" s="6">
        <v>1.2800000000000001E-2</v>
      </c>
      <c r="D7" s="6">
        <v>1.7399999999999999E-2</v>
      </c>
    </row>
    <row r="8" spans="1:10" x14ac:dyDescent="0.3">
      <c r="A8" t="s">
        <v>57</v>
      </c>
      <c r="B8" s="6">
        <v>8.6699999999999999E-2</v>
      </c>
      <c r="C8" s="6">
        <v>0.12770000000000001</v>
      </c>
      <c r="D8" s="6">
        <v>9.2699999999999991E-2</v>
      </c>
    </row>
    <row r="9" spans="1:10" x14ac:dyDescent="0.3">
      <c r="A9" t="s">
        <v>85</v>
      </c>
      <c r="B9" s="6">
        <v>7.7000000000000002E-3</v>
      </c>
      <c r="C9" s="6">
        <v>4.4000000000000003E-3</v>
      </c>
      <c r="D9" s="6">
        <v>7.1999999999999998E-3</v>
      </c>
    </row>
    <row r="10" spans="1:10" x14ac:dyDescent="0.3">
      <c r="A10" t="s">
        <v>86</v>
      </c>
      <c r="B10" s="6">
        <v>4.3E-3</v>
      </c>
      <c r="C10" s="6">
        <v>1.1999999999999999E-3</v>
      </c>
      <c r="D10" s="6">
        <v>3.9000000000000003E-3</v>
      </c>
    </row>
    <row r="11" spans="1:10" x14ac:dyDescent="0.3">
      <c r="A11" t="s">
        <v>87</v>
      </c>
      <c r="B11" s="6">
        <v>8.9999999999999998E-4</v>
      </c>
      <c r="C11" s="6">
        <v>1.4000000000000002E-3</v>
      </c>
      <c r="D11" s="6">
        <v>1E-3</v>
      </c>
    </row>
    <row r="12" spans="1:10" x14ac:dyDescent="0.3">
      <c r="A12" t="s">
        <v>88</v>
      </c>
      <c r="B12" s="6">
        <v>3.3E-3</v>
      </c>
      <c r="C12" s="6">
        <v>0</v>
      </c>
      <c r="D12" s="6">
        <v>2.8000000000000004E-3</v>
      </c>
    </row>
    <row r="13" spans="1:10" x14ac:dyDescent="0.3">
      <c r="A13" t="s">
        <v>89</v>
      </c>
      <c r="B13" s="6">
        <v>8.8000000000000005E-3</v>
      </c>
      <c r="C13" s="6">
        <v>6.4000000000000003E-3</v>
      </c>
      <c r="D13" s="6">
        <v>8.3999999999999995E-3</v>
      </c>
    </row>
    <row r="14" spans="1:10" x14ac:dyDescent="0.3">
      <c r="A14" t="s">
        <v>90</v>
      </c>
      <c r="B14" s="6">
        <v>1.2999999999999999E-3</v>
      </c>
      <c r="C14" s="6">
        <v>0</v>
      </c>
      <c r="D14" s="6">
        <v>1.1000000000000001E-3</v>
      </c>
    </row>
    <row r="15" spans="1:10" x14ac:dyDescent="0.3">
      <c r="A15" t="s">
        <v>91</v>
      </c>
      <c r="B15" s="6">
        <v>1.8200000000000001E-2</v>
      </c>
      <c r="C15" s="6">
        <v>9.0000000000000011E-3</v>
      </c>
      <c r="D15" s="6">
        <v>1.6899999999999998E-2</v>
      </c>
    </row>
    <row r="18" spans="1:4" x14ac:dyDescent="0.3">
      <c r="A18" s="11"/>
    </row>
    <row r="21" spans="1:4" x14ac:dyDescent="0.3">
      <c r="A21" s="4" t="s">
        <v>75</v>
      </c>
      <c r="B21" s="6" t="s">
        <v>92</v>
      </c>
      <c r="C21" s="6" t="s">
        <v>79</v>
      </c>
      <c r="D21" s="8" t="s">
        <v>78</v>
      </c>
    </row>
    <row r="22" spans="1:4" x14ac:dyDescent="0.3">
      <c r="A22" t="s">
        <v>57</v>
      </c>
      <c r="B22" s="6">
        <v>8.6699999999999999E-2</v>
      </c>
      <c r="C22" s="6">
        <v>0.12770000000000001</v>
      </c>
      <c r="D22" s="6">
        <v>9.2699999999999991E-2</v>
      </c>
    </row>
    <row r="23" spans="1:4" x14ac:dyDescent="0.3">
      <c r="A23" t="s">
        <v>56</v>
      </c>
      <c r="B23" s="6">
        <v>7.2599999999999998E-2</v>
      </c>
      <c r="C23" s="6">
        <v>6.0199999999999997E-2</v>
      </c>
      <c r="D23" s="6">
        <v>7.0800000000000002E-2</v>
      </c>
    </row>
    <row r="24" spans="1:4" x14ac:dyDescent="0.3">
      <c r="A24" t="s">
        <v>55</v>
      </c>
      <c r="B24" s="6">
        <v>5.0099999999999999E-2</v>
      </c>
      <c r="C24" s="6">
        <v>9.1000000000000004E-3</v>
      </c>
      <c r="D24" s="6">
        <v>4.4000000000000004E-2</v>
      </c>
    </row>
    <row r="25" spans="1:4" x14ac:dyDescent="0.3">
      <c r="A25" s="10" t="s">
        <v>62</v>
      </c>
      <c r="B25" s="6">
        <v>3.9900000000000005E-2</v>
      </c>
      <c r="C25" s="6">
        <v>1.2199999999999999E-2</v>
      </c>
      <c r="D25" s="6">
        <v>3.5900000000000001E-2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2:I14"/>
  <sheetViews>
    <sheetView workbookViewId="0">
      <selection activeCell="F28" sqref="F28"/>
    </sheetView>
  </sheetViews>
  <sheetFormatPr defaultRowHeight="14.4" x14ac:dyDescent="0.3"/>
  <cols>
    <col min="1" max="1" width="28.5546875" customWidth="1"/>
    <col min="6" max="6" width="31.33203125" bestFit="1" customWidth="1"/>
  </cols>
  <sheetData>
    <row r="2" spans="1:9" x14ac:dyDescent="0.3">
      <c r="A2" t="s">
        <v>96</v>
      </c>
      <c r="B2" s="6" t="s">
        <v>92</v>
      </c>
      <c r="C2" s="6" t="s">
        <v>79</v>
      </c>
      <c r="D2" s="6" t="s">
        <v>78</v>
      </c>
      <c r="F2" t="s">
        <v>96</v>
      </c>
      <c r="G2" s="6" t="s">
        <v>92</v>
      </c>
      <c r="H2" s="6" t="s">
        <v>79</v>
      </c>
      <c r="I2" s="6" t="s">
        <v>78</v>
      </c>
    </row>
    <row r="3" spans="1:9" x14ac:dyDescent="0.3">
      <c r="A3" t="s">
        <v>101</v>
      </c>
      <c r="B3">
        <v>3.49</v>
      </c>
      <c r="C3">
        <v>4.28</v>
      </c>
      <c r="D3">
        <v>3.58</v>
      </c>
      <c r="F3" t="s">
        <v>93</v>
      </c>
      <c r="G3" s="1">
        <v>0.14239999999999997</v>
      </c>
      <c r="H3" s="1">
        <v>0.1716</v>
      </c>
      <c r="I3" s="1">
        <v>0.14550000000000002</v>
      </c>
    </row>
    <row r="4" spans="1:9" x14ac:dyDescent="0.3">
      <c r="A4" t="s">
        <v>100</v>
      </c>
      <c r="B4">
        <v>3.63</v>
      </c>
      <c r="C4">
        <v>4.25</v>
      </c>
      <c r="D4">
        <v>3.7</v>
      </c>
      <c r="F4" t="s">
        <v>94</v>
      </c>
      <c r="G4" s="1">
        <v>0.8012999999999999</v>
      </c>
      <c r="H4" s="1">
        <v>0.79790000000000005</v>
      </c>
      <c r="I4" s="1">
        <v>0.80090000000000006</v>
      </c>
    </row>
    <row r="5" spans="1:9" x14ac:dyDescent="0.3">
      <c r="A5" t="s">
        <v>102</v>
      </c>
      <c r="B5">
        <v>1.33</v>
      </c>
      <c r="C5">
        <v>1.6</v>
      </c>
      <c r="D5">
        <v>1.36</v>
      </c>
      <c r="F5" t="s">
        <v>147</v>
      </c>
      <c r="G5" s="1">
        <v>5.6299999999999996E-2</v>
      </c>
      <c r="H5" s="1">
        <v>3.04E-2</v>
      </c>
      <c r="I5" s="1">
        <v>5.3599999999999995E-2</v>
      </c>
    </row>
    <row r="6" spans="1:9" x14ac:dyDescent="0.3">
      <c r="A6" t="s">
        <v>103</v>
      </c>
      <c r="B6">
        <v>1.63</v>
      </c>
      <c r="C6">
        <v>1.95</v>
      </c>
      <c r="D6">
        <v>1.66</v>
      </c>
    </row>
    <row r="7" spans="1:9" x14ac:dyDescent="0.3">
      <c r="A7" t="s">
        <v>104</v>
      </c>
      <c r="B7">
        <v>1.2</v>
      </c>
      <c r="C7">
        <v>1.81</v>
      </c>
      <c r="D7">
        <v>1.26</v>
      </c>
    </row>
    <row r="8" spans="1:9" x14ac:dyDescent="0.3">
      <c r="A8" t="s">
        <v>105</v>
      </c>
      <c r="B8">
        <v>1.52</v>
      </c>
      <c r="C8">
        <v>0.7</v>
      </c>
      <c r="D8">
        <v>1.43</v>
      </c>
    </row>
    <row r="9" spans="1:9" x14ac:dyDescent="0.3">
      <c r="A9" t="s">
        <v>106</v>
      </c>
      <c r="B9">
        <v>0.7</v>
      </c>
      <c r="C9">
        <v>2.57</v>
      </c>
      <c r="D9">
        <v>0.9</v>
      </c>
    </row>
    <row r="10" spans="1:9" x14ac:dyDescent="0.3">
      <c r="A10" t="s">
        <v>107</v>
      </c>
      <c r="B10">
        <v>0.28000000000000003</v>
      </c>
      <c r="C10">
        <v>0</v>
      </c>
      <c r="D10">
        <v>0.25</v>
      </c>
    </row>
    <row r="11" spans="1:9" x14ac:dyDescent="0.3">
      <c r="A11" t="s">
        <v>108</v>
      </c>
      <c r="B11">
        <v>0.46</v>
      </c>
      <c r="C11">
        <v>0</v>
      </c>
      <c r="D11">
        <v>0.41</v>
      </c>
    </row>
    <row r="12" spans="1:9" x14ac:dyDescent="0.3">
      <c r="A12" t="s">
        <v>97</v>
      </c>
      <c r="B12">
        <v>80.13</v>
      </c>
      <c r="C12">
        <v>79.790000000000006</v>
      </c>
      <c r="D12">
        <v>80.09</v>
      </c>
    </row>
    <row r="13" spans="1:9" x14ac:dyDescent="0.3">
      <c r="A13" t="s">
        <v>98</v>
      </c>
      <c r="B13">
        <v>1.26</v>
      </c>
      <c r="C13">
        <v>1.35</v>
      </c>
      <c r="D13">
        <v>1.27</v>
      </c>
    </row>
    <row r="14" spans="1:9" x14ac:dyDescent="0.3">
      <c r="A14" t="s">
        <v>99</v>
      </c>
      <c r="B14">
        <v>4.37</v>
      </c>
      <c r="C14">
        <v>1.69</v>
      </c>
      <c r="D14">
        <v>4.09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O69"/>
  <sheetViews>
    <sheetView workbookViewId="0">
      <selection activeCell="H20" sqref="H20"/>
    </sheetView>
  </sheetViews>
  <sheetFormatPr defaultRowHeight="14.4" x14ac:dyDescent="0.3"/>
  <cols>
    <col min="1" max="1" width="30" bestFit="1" customWidth="1"/>
    <col min="7" max="7" width="43.6640625" bestFit="1" customWidth="1"/>
  </cols>
  <sheetData>
    <row r="1" spans="1:15" x14ac:dyDescent="0.3">
      <c r="A1" t="s">
        <v>110</v>
      </c>
      <c r="B1" s="6" t="s">
        <v>92</v>
      </c>
      <c r="C1" s="6" t="s">
        <v>79</v>
      </c>
      <c r="D1" s="6" t="s">
        <v>78</v>
      </c>
      <c r="G1" s="6" t="s">
        <v>75</v>
      </c>
      <c r="H1" s="6" t="s">
        <v>92</v>
      </c>
      <c r="I1" s="6" t="s">
        <v>79</v>
      </c>
      <c r="J1" s="6" t="s">
        <v>78</v>
      </c>
      <c r="L1" t="s">
        <v>121</v>
      </c>
      <c r="M1" t="s">
        <v>0</v>
      </c>
      <c r="N1" t="s">
        <v>1</v>
      </c>
      <c r="O1" t="s">
        <v>2</v>
      </c>
    </row>
    <row r="2" spans="1:15" x14ac:dyDescent="0.3">
      <c r="A2" t="s">
        <v>109</v>
      </c>
      <c r="B2" s="6">
        <v>0.51219999999999999</v>
      </c>
      <c r="C2" s="6">
        <v>0.45100000000000001</v>
      </c>
      <c r="D2" s="6">
        <v>0.50340000000000007</v>
      </c>
      <c r="G2" t="s">
        <v>65</v>
      </c>
      <c r="H2">
        <v>22.62</v>
      </c>
      <c r="I2">
        <v>15.29</v>
      </c>
      <c r="J2">
        <v>21.57</v>
      </c>
      <c r="L2" t="s">
        <v>93</v>
      </c>
      <c r="M2">
        <v>22.62</v>
      </c>
      <c r="N2">
        <v>15.29</v>
      </c>
      <c r="O2">
        <v>21.57</v>
      </c>
    </row>
    <row r="3" spans="1:15" x14ac:dyDescent="0.3">
      <c r="A3" t="s">
        <v>111</v>
      </c>
      <c r="B3" s="6">
        <v>0.48729999999999996</v>
      </c>
      <c r="C3" s="6">
        <v>0.54730000000000001</v>
      </c>
      <c r="D3" s="6">
        <v>0.49590000000000001</v>
      </c>
      <c r="G3" t="s">
        <v>55</v>
      </c>
      <c r="H3">
        <v>8.11</v>
      </c>
      <c r="I3">
        <v>2.4700000000000002</v>
      </c>
      <c r="J3">
        <v>7.3</v>
      </c>
      <c r="L3" t="s">
        <v>94</v>
      </c>
      <c r="M3">
        <v>77.23</v>
      </c>
      <c r="N3">
        <v>83.8</v>
      </c>
      <c r="O3">
        <v>78.180000000000007</v>
      </c>
    </row>
    <row r="4" spans="1:15" x14ac:dyDescent="0.3">
      <c r="A4" t="s">
        <v>95</v>
      </c>
      <c r="B4" s="6">
        <v>5.0000000000000001E-4</v>
      </c>
      <c r="C4" s="6">
        <v>1.7000000000000001E-3</v>
      </c>
      <c r="D4" s="6">
        <v>7.000000000000001E-4</v>
      </c>
      <c r="G4" t="s">
        <v>56</v>
      </c>
      <c r="H4">
        <v>19.5</v>
      </c>
      <c r="I4">
        <v>18.43</v>
      </c>
      <c r="J4">
        <v>19.350000000000001</v>
      </c>
      <c r="L4" t="s">
        <v>95</v>
      </c>
      <c r="M4">
        <v>0.14000000000000001</v>
      </c>
      <c r="N4">
        <v>0.91</v>
      </c>
      <c r="O4">
        <v>0.25</v>
      </c>
    </row>
    <row r="5" spans="1:15" x14ac:dyDescent="0.3">
      <c r="G5" t="s">
        <v>112</v>
      </c>
      <c r="H5">
        <v>3.9</v>
      </c>
      <c r="I5">
        <v>3.32</v>
      </c>
      <c r="J5">
        <v>3.82</v>
      </c>
    </row>
    <row r="6" spans="1:15" x14ac:dyDescent="0.3">
      <c r="G6" t="s">
        <v>113</v>
      </c>
      <c r="H6">
        <v>0.38</v>
      </c>
      <c r="I6">
        <v>0</v>
      </c>
      <c r="J6">
        <v>0.33</v>
      </c>
      <c r="L6" t="s">
        <v>122</v>
      </c>
      <c r="M6" t="s">
        <v>0</v>
      </c>
      <c r="N6" t="s">
        <v>1</v>
      </c>
      <c r="O6" t="s">
        <v>2</v>
      </c>
    </row>
    <row r="7" spans="1:15" x14ac:dyDescent="0.3">
      <c r="G7" t="s">
        <v>114</v>
      </c>
      <c r="H7">
        <v>15.12</v>
      </c>
      <c r="I7">
        <v>24.27</v>
      </c>
      <c r="J7">
        <v>16.43</v>
      </c>
      <c r="L7" t="s">
        <v>93</v>
      </c>
      <c r="M7">
        <v>8.11</v>
      </c>
      <c r="N7">
        <v>2.4700000000000002</v>
      </c>
      <c r="O7">
        <v>7.3</v>
      </c>
    </row>
    <row r="8" spans="1:15" x14ac:dyDescent="0.3">
      <c r="G8" t="s">
        <v>71</v>
      </c>
      <c r="H8">
        <v>1.1100000000000001</v>
      </c>
      <c r="I8">
        <v>1.33</v>
      </c>
      <c r="J8">
        <v>1.1399999999999999</v>
      </c>
      <c r="L8" t="s">
        <v>94</v>
      </c>
      <c r="M8">
        <v>91.69</v>
      </c>
      <c r="N8">
        <v>96.77</v>
      </c>
      <c r="O8">
        <v>92.42</v>
      </c>
    </row>
    <row r="9" spans="1:15" x14ac:dyDescent="0.3">
      <c r="G9" t="s">
        <v>72</v>
      </c>
      <c r="H9">
        <v>1.36</v>
      </c>
      <c r="I9">
        <v>0.23</v>
      </c>
      <c r="J9">
        <v>1.2</v>
      </c>
      <c r="L9" t="s">
        <v>95</v>
      </c>
      <c r="M9">
        <v>0.2</v>
      </c>
      <c r="N9">
        <v>0.76</v>
      </c>
      <c r="O9">
        <v>0.28000000000000003</v>
      </c>
    </row>
    <row r="10" spans="1:15" x14ac:dyDescent="0.3">
      <c r="G10" t="s">
        <v>115</v>
      </c>
      <c r="H10">
        <v>1.92</v>
      </c>
      <c r="I10">
        <v>1.5</v>
      </c>
      <c r="J10">
        <v>1.86</v>
      </c>
    </row>
    <row r="11" spans="1:15" x14ac:dyDescent="0.3">
      <c r="G11" t="s">
        <v>116</v>
      </c>
      <c r="H11">
        <v>1.31</v>
      </c>
      <c r="I11">
        <v>0.94</v>
      </c>
      <c r="J11">
        <v>1.26</v>
      </c>
      <c r="L11" t="s">
        <v>123</v>
      </c>
      <c r="M11" t="s">
        <v>0</v>
      </c>
      <c r="N11" t="s">
        <v>1</v>
      </c>
      <c r="O11" t="s">
        <v>2</v>
      </c>
    </row>
    <row r="12" spans="1:15" x14ac:dyDescent="0.3">
      <c r="G12" t="s">
        <v>117</v>
      </c>
      <c r="H12">
        <v>1.68</v>
      </c>
      <c r="I12">
        <v>0</v>
      </c>
      <c r="J12">
        <v>1.44</v>
      </c>
      <c r="L12" t="s">
        <v>93</v>
      </c>
      <c r="M12">
        <v>19.5</v>
      </c>
      <c r="N12">
        <v>18.43</v>
      </c>
      <c r="O12">
        <v>19.350000000000001</v>
      </c>
    </row>
    <row r="13" spans="1:15" x14ac:dyDescent="0.3">
      <c r="G13" t="s">
        <v>118</v>
      </c>
      <c r="H13">
        <v>2.2400000000000002</v>
      </c>
      <c r="I13">
        <v>1.51</v>
      </c>
      <c r="J13">
        <v>2.13</v>
      </c>
      <c r="L13" t="s">
        <v>94</v>
      </c>
      <c r="M13">
        <v>80.45</v>
      </c>
      <c r="N13">
        <v>80.81</v>
      </c>
      <c r="O13">
        <v>80.510000000000005</v>
      </c>
    </row>
    <row r="14" spans="1:15" x14ac:dyDescent="0.3">
      <c r="G14" t="s">
        <v>119</v>
      </c>
      <c r="H14">
        <v>0.1</v>
      </c>
      <c r="I14">
        <v>0</v>
      </c>
      <c r="J14">
        <v>0.08</v>
      </c>
      <c r="L14" t="s">
        <v>95</v>
      </c>
      <c r="M14">
        <v>0.05</v>
      </c>
      <c r="N14">
        <v>0.76</v>
      </c>
      <c r="O14">
        <v>0.15</v>
      </c>
    </row>
    <row r="15" spans="1:15" x14ac:dyDescent="0.3">
      <c r="G15" t="s">
        <v>120</v>
      </c>
      <c r="H15">
        <v>1.65</v>
      </c>
      <c r="I15">
        <v>1.62</v>
      </c>
      <c r="J15">
        <v>1.65</v>
      </c>
    </row>
    <row r="16" spans="1:15" x14ac:dyDescent="0.3">
      <c r="L16" t="s">
        <v>124</v>
      </c>
      <c r="M16" t="s">
        <v>0</v>
      </c>
      <c r="N16" t="s">
        <v>1</v>
      </c>
      <c r="O16" t="s">
        <v>2</v>
      </c>
    </row>
    <row r="17" spans="12:15" x14ac:dyDescent="0.3">
      <c r="L17" t="s">
        <v>93</v>
      </c>
      <c r="M17">
        <v>3.9</v>
      </c>
      <c r="N17">
        <v>3.32</v>
      </c>
      <c r="O17">
        <v>3.82</v>
      </c>
    </row>
    <row r="18" spans="12:15" x14ac:dyDescent="0.3">
      <c r="L18" t="s">
        <v>94</v>
      </c>
      <c r="M18">
        <v>95.95</v>
      </c>
      <c r="N18">
        <v>95.92</v>
      </c>
      <c r="O18">
        <v>95.95</v>
      </c>
    </row>
    <row r="19" spans="12:15" x14ac:dyDescent="0.3">
      <c r="L19" t="s">
        <v>95</v>
      </c>
      <c r="M19">
        <v>0.15</v>
      </c>
      <c r="N19">
        <v>0.76</v>
      </c>
      <c r="O19">
        <v>0.23</v>
      </c>
    </row>
    <row r="21" spans="12:15" x14ac:dyDescent="0.3">
      <c r="L21" t="s">
        <v>125</v>
      </c>
      <c r="M21" t="s">
        <v>0</v>
      </c>
      <c r="N21" t="s">
        <v>1</v>
      </c>
      <c r="O21" t="s">
        <v>2</v>
      </c>
    </row>
    <row r="22" spans="12:15" x14ac:dyDescent="0.3">
      <c r="L22" t="s">
        <v>93</v>
      </c>
      <c r="M22">
        <v>0.38</v>
      </c>
      <c r="N22">
        <v>0</v>
      </c>
      <c r="O22">
        <v>0.33</v>
      </c>
    </row>
    <row r="23" spans="12:15" x14ac:dyDescent="0.3">
      <c r="L23" t="s">
        <v>94</v>
      </c>
      <c r="M23">
        <v>99.24</v>
      </c>
      <c r="N23">
        <v>99.24</v>
      </c>
      <c r="O23">
        <v>99.24</v>
      </c>
    </row>
    <row r="24" spans="12:15" x14ac:dyDescent="0.3">
      <c r="L24" t="s">
        <v>95</v>
      </c>
      <c r="M24">
        <v>0.38</v>
      </c>
      <c r="N24">
        <v>0.76</v>
      </c>
      <c r="O24">
        <v>0.43</v>
      </c>
    </row>
    <row r="26" spans="12:15" x14ac:dyDescent="0.3">
      <c r="L26" t="s">
        <v>126</v>
      </c>
      <c r="M26" t="s">
        <v>0</v>
      </c>
      <c r="N26" t="s">
        <v>1</v>
      </c>
      <c r="O26" t="s">
        <v>2</v>
      </c>
    </row>
    <row r="27" spans="12:15" x14ac:dyDescent="0.3">
      <c r="L27" t="s">
        <v>93</v>
      </c>
      <c r="M27">
        <v>15.12</v>
      </c>
      <c r="N27">
        <v>24.27</v>
      </c>
      <c r="O27">
        <v>16.43</v>
      </c>
    </row>
    <row r="28" spans="12:15" x14ac:dyDescent="0.3">
      <c r="L28" t="s">
        <v>94</v>
      </c>
      <c r="M28">
        <v>84.59</v>
      </c>
      <c r="N28">
        <v>74.98</v>
      </c>
      <c r="O28">
        <v>83.21</v>
      </c>
    </row>
    <row r="29" spans="12:15" x14ac:dyDescent="0.3">
      <c r="L29" t="s">
        <v>95</v>
      </c>
      <c r="M29">
        <v>0.28999999999999998</v>
      </c>
      <c r="N29">
        <v>0.76</v>
      </c>
      <c r="O29">
        <v>0.35</v>
      </c>
    </row>
    <row r="31" spans="12:15" x14ac:dyDescent="0.3">
      <c r="L31" t="s">
        <v>127</v>
      </c>
      <c r="M31" t="s">
        <v>0</v>
      </c>
      <c r="N31" t="s">
        <v>1</v>
      </c>
      <c r="O31" t="s">
        <v>2</v>
      </c>
    </row>
    <row r="32" spans="12:15" x14ac:dyDescent="0.3">
      <c r="L32" t="s">
        <v>93</v>
      </c>
      <c r="M32">
        <v>1.1100000000000001</v>
      </c>
      <c r="N32">
        <v>1.33</v>
      </c>
      <c r="O32">
        <v>1.1399999999999999</v>
      </c>
    </row>
    <row r="33" spans="12:15" x14ac:dyDescent="0.3">
      <c r="L33" t="s">
        <v>94</v>
      </c>
      <c r="M33">
        <v>98.75</v>
      </c>
      <c r="N33">
        <v>97.59</v>
      </c>
      <c r="O33">
        <v>98.58</v>
      </c>
    </row>
    <row r="34" spans="12:15" x14ac:dyDescent="0.3">
      <c r="L34" t="s">
        <v>95</v>
      </c>
      <c r="M34">
        <v>0.15</v>
      </c>
      <c r="N34">
        <v>1.08</v>
      </c>
      <c r="O34">
        <v>0.28000000000000003</v>
      </c>
    </row>
    <row r="36" spans="12:15" x14ac:dyDescent="0.3">
      <c r="L36" t="s">
        <v>128</v>
      </c>
      <c r="M36" t="s">
        <v>0</v>
      </c>
      <c r="N36" t="s">
        <v>1</v>
      </c>
      <c r="O36" t="s">
        <v>2</v>
      </c>
    </row>
    <row r="37" spans="12:15" x14ac:dyDescent="0.3">
      <c r="L37" t="s">
        <v>93</v>
      </c>
      <c r="M37">
        <v>1.36</v>
      </c>
      <c r="N37">
        <v>0.23</v>
      </c>
      <c r="O37">
        <v>1.2</v>
      </c>
    </row>
    <row r="38" spans="12:15" x14ac:dyDescent="0.3">
      <c r="L38" t="s">
        <v>94</v>
      </c>
      <c r="M38">
        <v>98.34</v>
      </c>
      <c r="N38">
        <v>99.02</v>
      </c>
      <c r="O38">
        <v>98.43</v>
      </c>
    </row>
    <row r="39" spans="12:15" x14ac:dyDescent="0.3">
      <c r="L39" t="s">
        <v>95</v>
      </c>
      <c r="M39">
        <v>0.3</v>
      </c>
      <c r="N39">
        <v>0.76</v>
      </c>
      <c r="O39">
        <v>0.37</v>
      </c>
    </row>
    <row r="41" spans="12:15" x14ac:dyDescent="0.3">
      <c r="L41" t="s">
        <v>129</v>
      </c>
      <c r="M41" t="s">
        <v>0</v>
      </c>
      <c r="N41" t="s">
        <v>1</v>
      </c>
      <c r="O41" t="s">
        <v>2</v>
      </c>
    </row>
    <row r="42" spans="12:15" x14ac:dyDescent="0.3">
      <c r="L42" t="s">
        <v>93</v>
      </c>
      <c r="M42">
        <v>1.92</v>
      </c>
      <c r="N42">
        <v>1.5</v>
      </c>
      <c r="O42">
        <v>1.86</v>
      </c>
    </row>
    <row r="43" spans="12:15" x14ac:dyDescent="0.3">
      <c r="L43" t="s">
        <v>94</v>
      </c>
      <c r="M43">
        <v>97.59</v>
      </c>
      <c r="N43">
        <v>97.74</v>
      </c>
      <c r="O43">
        <v>97.62</v>
      </c>
    </row>
    <row r="44" spans="12:15" x14ac:dyDescent="0.3">
      <c r="L44" t="s">
        <v>95</v>
      </c>
      <c r="M44">
        <v>0.48</v>
      </c>
      <c r="N44">
        <v>0.76</v>
      </c>
      <c r="O44">
        <v>0.52</v>
      </c>
    </row>
    <row r="46" spans="12:15" x14ac:dyDescent="0.3">
      <c r="L46" t="s">
        <v>130</v>
      </c>
      <c r="M46" t="s">
        <v>0</v>
      </c>
      <c r="N46" t="s">
        <v>1</v>
      </c>
      <c r="O46" t="s">
        <v>2</v>
      </c>
    </row>
    <row r="47" spans="12:15" x14ac:dyDescent="0.3">
      <c r="L47" t="s">
        <v>93</v>
      </c>
      <c r="M47">
        <v>1.31</v>
      </c>
      <c r="N47">
        <v>0.94</v>
      </c>
      <c r="O47">
        <v>1.26</v>
      </c>
    </row>
    <row r="48" spans="12:15" x14ac:dyDescent="0.3">
      <c r="L48" t="s">
        <v>94</v>
      </c>
      <c r="M48">
        <v>98.54</v>
      </c>
      <c r="N48">
        <v>98.3</v>
      </c>
      <c r="O48">
        <v>98.51</v>
      </c>
    </row>
    <row r="49" spans="12:15" x14ac:dyDescent="0.3">
      <c r="L49" t="s">
        <v>95</v>
      </c>
      <c r="M49">
        <v>0.15</v>
      </c>
      <c r="N49">
        <v>0.76</v>
      </c>
      <c r="O49">
        <v>0.23</v>
      </c>
    </row>
    <row r="51" spans="12:15" x14ac:dyDescent="0.3">
      <c r="L51" t="s">
        <v>131</v>
      </c>
      <c r="M51" t="s">
        <v>0</v>
      </c>
      <c r="N51" t="s">
        <v>1</v>
      </c>
      <c r="O51" t="s">
        <v>2</v>
      </c>
    </row>
    <row r="52" spans="12:15" x14ac:dyDescent="0.3">
      <c r="L52" t="s">
        <v>93</v>
      </c>
      <c r="M52">
        <v>1.68</v>
      </c>
      <c r="N52">
        <v>0</v>
      </c>
      <c r="O52">
        <v>1.44</v>
      </c>
    </row>
    <row r="53" spans="12:15" x14ac:dyDescent="0.3">
      <c r="L53" t="s">
        <v>94</v>
      </c>
      <c r="M53">
        <v>98.02</v>
      </c>
      <c r="N53">
        <v>99.24</v>
      </c>
      <c r="O53">
        <v>98.2</v>
      </c>
    </row>
    <row r="54" spans="12:15" x14ac:dyDescent="0.3">
      <c r="L54" t="s">
        <v>95</v>
      </c>
      <c r="M54">
        <v>0.3</v>
      </c>
      <c r="N54">
        <v>0.76</v>
      </c>
      <c r="O54">
        <v>0.37</v>
      </c>
    </row>
    <row r="56" spans="12:15" x14ac:dyDescent="0.3">
      <c r="L56" t="s">
        <v>132</v>
      </c>
      <c r="M56" t="s">
        <v>0</v>
      </c>
      <c r="N56" t="s">
        <v>1</v>
      </c>
      <c r="O56" t="s">
        <v>2</v>
      </c>
    </row>
    <row r="57" spans="12:15" x14ac:dyDescent="0.3">
      <c r="L57" t="s">
        <v>93</v>
      </c>
      <c r="M57">
        <v>2.2400000000000002</v>
      </c>
      <c r="N57">
        <v>1.51</v>
      </c>
      <c r="O57">
        <v>2.13</v>
      </c>
    </row>
    <row r="58" spans="12:15" x14ac:dyDescent="0.3">
      <c r="L58" t="s">
        <v>94</v>
      </c>
      <c r="M58">
        <v>97.41</v>
      </c>
      <c r="N58">
        <v>97.73</v>
      </c>
      <c r="O58">
        <v>97.46</v>
      </c>
    </row>
    <row r="59" spans="12:15" x14ac:dyDescent="0.3">
      <c r="L59" t="s">
        <v>95</v>
      </c>
      <c r="M59">
        <v>0.35</v>
      </c>
      <c r="N59">
        <v>0.76</v>
      </c>
      <c r="O59">
        <v>0.41</v>
      </c>
    </row>
    <row r="61" spans="12:15" x14ac:dyDescent="0.3">
      <c r="L61" t="s">
        <v>133</v>
      </c>
      <c r="M61" t="s">
        <v>0</v>
      </c>
      <c r="N61" t="s">
        <v>1</v>
      </c>
      <c r="O61" t="s">
        <v>2</v>
      </c>
    </row>
    <row r="62" spans="12:15" x14ac:dyDescent="0.3">
      <c r="L62" t="s">
        <v>93</v>
      </c>
      <c r="M62">
        <v>0.1</v>
      </c>
      <c r="N62">
        <v>0</v>
      </c>
      <c r="O62">
        <v>0.08</v>
      </c>
    </row>
    <row r="63" spans="12:15" x14ac:dyDescent="0.3">
      <c r="L63" t="s">
        <v>94</v>
      </c>
      <c r="M63">
        <v>99.75</v>
      </c>
      <c r="N63">
        <v>99.24</v>
      </c>
      <c r="O63">
        <v>99.68</v>
      </c>
    </row>
    <row r="64" spans="12:15" x14ac:dyDescent="0.3">
      <c r="L64" t="s">
        <v>95</v>
      </c>
      <c r="M64">
        <v>0.15</v>
      </c>
      <c r="N64">
        <v>0.76</v>
      </c>
      <c r="O64">
        <v>0.24</v>
      </c>
    </row>
    <row r="66" spans="12:15" x14ac:dyDescent="0.3">
      <c r="L66" t="s">
        <v>134</v>
      </c>
      <c r="M66" t="s">
        <v>0</v>
      </c>
      <c r="N66" t="s">
        <v>1</v>
      </c>
      <c r="O66" t="s">
        <v>2</v>
      </c>
    </row>
    <row r="67" spans="12:15" x14ac:dyDescent="0.3">
      <c r="L67" t="s">
        <v>93</v>
      </c>
      <c r="M67">
        <v>1.65</v>
      </c>
      <c r="N67">
        <v>1.62</v>
      </c>
      <c r="O67">
        <v>1.65</v>
      </c>
    </row>
    <row r="68" spans="12:15" x14ac:dyDescent="0.3">
      <c r="L68" t="s">
        <v>94</v>
      </c>
      <c r="M68">
        <v>93.07</v>
      </c>
      <c r="N68">
        <v>95.41</v>
      </c>
      <c r="O68">
        <v>93.41</v>
      </c>
    </row>
    <row r="69" spans="12:15" x14ac:dyDescent="0.3">
      <c r="L69" t="s">
        <v>95</v>
      </c>
      <c r="M69">
        <v>5.27</v>
      </c>
      <c r="N69">
        <v>2.97</v>
      </c>
      <c r="O69">
        <v>4.9400000000000004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-100</vt:lpstr>
      <vt:lpstr>Votantes -120</vt:lpstr>
      <vt:lpstr>Votantes Region</vt:lpstr>
      <vt:lpstr>CASEN</vt:lpstr>
      <vt:lpstr>CASEN x Región</vt:lpstr>
      <vt:lpstr>ENCAVIDAM</vt:lpstr>
      <vt:lpstr>CEP</vt:lpstr>
      <vt:lpstr>ENCAVI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Guzmán</dc:creator>
  <cp:lastModifiedBy>Francisco Guzmán</cp:lastModifiedBy>
  <dcterms:created xsi:type="dcterms:W3CDTF">2015-06-05T18:17:20Z</dcterms:created>
  <dcterms:modified xsi:type="dcterms:W3CDTF">2020-11-11T15:38:57Z</dcterms:modified>
</cp:coreProperties>
</file>